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2360"/>
  </bookViews>
  <sheets>
    <sheet name="Лекарственные препараты" sheetId="11" r:id="rId1"/>
  </sheets>
  <calcPr calcId="152511"/>
</workbook>
</file>

<file path=xl/calcChain.xml><?xml version="1.0" encoding="utf-8"?>
<calcChain xmlns="http://schemas.openxmlformats.org/spreadsheetml/2006/main">
  <c r="O12" i="11" l="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11" i="11"/>
  <c r="O9" i="11"/>
  <c r="O10" i="11"/>
  <c r="O8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P66" i="11" l="1"/>
</calcChain>
</file>

<file path=xl/sharedStrings.xml><?xml version="1.0" encoding="utf-8"?>
<sst xmlns="http://schemas.openxmlformats.org/spreadsheetml/2006/main" count="206" uniqueCount="131">
  <si>
    <t>№</t>
  </si>
  <si>
    <t>Наименование организации и ценовое предложение на оказание услуг</t>
  </si>
  <si>
    <t>ООО " "</t>
  </si>
  <si>
    <t>Итого, руб.</t>
  </si>
  <si>
    <t>Наименование объекта закупки (товара)</t>
  </si>
  <si>
    <t>Нужное количество</t>
  </si>
  <si>
    <t>всего сумма, руб</t>
  </si>
  <si>
    <t>Ед.из.</t>
  </si>
  <si>
    <t>Наименьшая цена за 1 ед.</t>
  </si>
  <si>
    <t>Средняя цена за 1 ед.</t>
  </si>
  <si>
    <t>Начальная (максимальная) цена за 1 ед.</t>
  </si>
  <si>
    <t>ИТОГО:</t>
  </si>
  <si>
    <t>Приложение №3 к извещению о проведении закупки</t>
  </si>
  <si>
    <t>руб.</t>
  </si>
  <si>
    <t xml:space="preserve">            Председатель комиссии по закупкам АСУСОН ТО "Лесновский дом социального обслуживания"                                Н.М. Баёва</t>
  </si>
  <si>
    <t xml:space="preserve">Экономическое обоснование НМЦД  на поставку лекарственных препаратов для медицинского применения.
 </t>
  </si>
  <si>
    <t>Амлодипин5мг №30</t>
  </si>
  <si>
    <t>Анальгин 500мг №10</t>
  </si>
  <si>
    <t>Анузол №10</t>
  </si>
  <si>
    <t>Бинт стерильный 7м Х 14см</t>
  </si>
  <si>
    <t>Бетаметазон 0.05% 30гр</t>
  </si>
  <si>
    <t>Бисакодил 5мг №30</t>
  </si>
  <si>
    <t>Бисакодил №10</t>
  </si>
  <si>
    <t>Дротаверин 40мг №20</t>
  </si>
  <si>
    <t>Диклофенак 3мл №10</t>
  </si>
  <si>
    <t>Декспантенол 5%</t>
  </si>
  <si>
    <t>Диазолин 100мг №10</t>
  </si>
  <si>
    <t>Йодопирон 1% 100 мл</t>
  </si>
  <si>
    <t>Кеторолак 30мг/мл 1мл №10</t>
  </si>
  <si>
    <t>Кофицил №10</t>
  </si>
  <si>
    <t>Клотримазол крем 1%20гр</t>
  </si>
  <si>
    <t>Лоперамид 2мг №20</t>
  </si>
  <si>
    <t>Лейкопластырь фиксир. 2смх500см</t>
  </si>
  <si>
    <t>Метилурациловая мазь 10%</t>
  </si>
  <si>
    <t>Натрия хлорид 0,9%  №10</t>
  </si>
  <si>
    <t>Ортофен 25мг №20</t>
  </si>
  <si>
    <t>Перекись водорода 100мл</t>
  </si>
  <si>
    <t>Парацетамол 500мг</t>
  </si>
  <si>
    <t>Панкреатин №60</t>
  </si>
  <si>
    <t>Ринорус 0,1%20мл</t>
  </si>
  <si>
    <t>Салфетка стерильная 45смх29см</t>
  </si>
  <si>
    <t>Салфетка стерильная 16смх14см</t>
  </si>
  <si>
    <t>Спазмалгон №10</t>
  </si>
  <si>
    <t>Серная мазь 30г</t>
  </si>
  <si>
    <t>Салициловая мазь 25 гр</t>
  </si>
  <si>
    <t>Торасемид 10мг №20</t>
  </si>
  <si>
    <t>Тетрациклин 3%15г</t>
  </si>
  <si>
    <t>Троксерутин гель 2% 40г</t>
  </si>
  <si>
    <t>Уголь активированный №10</t>
  </si>
  <si>
    <t>Ципрофлоксацин 500мг №10</t>
  </si>
  <si>
    <t>Цефтриаксон 1,0</t>
  </si>
  <si>
    <t>Хлоропирамин 1,0 №5</t>
  </si>
  <si>
    <t>Эналаприл 20мг №20</t>
  </si>
  <si>
    <t>Шприцы 5,0</t>
  </si>
  <si>
    <t>Шприцы 2,0</t>
  </si>
  <si>
    <t>упаковка</t>
  </si>
  <si>
    <t>штука</t>
  </si>
  <si>
    <t>флакон</t>
  </si>
  <si>
    <r>
      <t xml:space="preserve">Для расчета  начальной максимальной цены договора применен метод сопоставимых рыночных цен (анализ рынка) согласно  Положения о закупках товаров, работ, услуг для нужд  АСУСОН ТО «Лесновский дом социального обслуживания», утвержденного протоколом Наблюдательного совета № 13 от 25.09.2025 г.                                                                                           При формировании начальной максимальной цены договора используется </t>
    </r>
    <r>
      <rPr>
        <b/>
        <i/>
        <u/>
        <sz val="11"/>
        <color theme="1"/>
        <rFont val="Arial"/>
        <family val="2"/>
        <charset val="204"/>
      </rPr>
      <t xml:space="preserve">наименьшая </t>
    </r>
    <r>
      <rPr>
        <b/>
        <sz val="11"/>
        <color theme="1"/>
        <rFont val="Arial"/>
        <family val="2"/>
        <charset val="204"/>
      </rPr>
      <t>цена.</t>
    </r>
  </si>
  <si>
    <t>Амиодарон  50мг\мл 3,0</t>
  </si>
  <si>
    <t>Аммиак 10%</t>
  </si>
  <si>
    <t>Адреналин 1мг/мл №5</t>
  </si>
  <si>
    <t>Бисопролол 2,5мг №30</t>
  </si>
  <si>
    <t>Верапамил 2,5мг/мл 2,0</t>
  </si>
  <si>
    <t>Диосмин 1000мг</t>
  </si>
  <si>
    <t>Доксициклин №10</t>
  </si>
  <si>
    <t>Гентамицин 40мг\мл 2мл №10</t>
  </si>
  <si>
    <t>Индапамид 2,5мг №30</t>
  </si>
  <si>
    <t>Каптоприл 25мг</t>
  </si>
  <si>
    <t>Лейкопластырь бактерицидный 1,9х7,2</t>
  </si>
  <si>
    <t>Моксонидин 0,4 №60</t>
  </si>
  <si>
    <t>Пирацетам 5мл №10</t>
  </si>
  <si>
    <t xml:space="preserve">Пакет гипотермический </t>
  </si>
  <si>
    <t>Преднизалон 30мг/мл №10</t>
  </si>
  <si>
    <t>Салфетка для стимуляции дыхания с аммиаком</t>
  </si>
  <si>
    <t>Хлоргексидин 0,05 %</t>
  </si>
  <si>
    <t>Феррумтабс №30</t>
  </si>
  <si>
    <t>Флуконазол 250мг №1</t>
  </si>
  <si>
    <t> 190,00</t>
  </si>
  <si>
    <t> 308,00</t>
  </si>
  <si>
    <t> 50,00</t>
  </si>
  <si>
    <t> 25,00</t>
  </si>
  <si>
    <t> 18,00</t>
  </si>
  <si>
    <t> 106,00</t>
  </si>
  <si>
    <t> 38,00</t>
  </si>
  <si>
    <t> 95,00</t>
  </si>
  <si>
    <t> 152,00</t>
  </si>
  <si>
    <t> 205,00</t>
  </si>
  <si>
    <t> 51,00</t>
  </si>
  <si>
    <t> 84,00</t>
  </si>
  <si>
    <t> 54,00</t>
  </si>
  <si>
    <t> 294,00</t>
  </si>
  <si>
    <t> 238,00</t>
  </si>
  <si>
    <t> 198,00</t>
  </si>
  <si>
    <t> 65,00</t>
  </si>
  <si>
    <t> 74,00</t>
  </si>
  <si>
    <t> 320,00</t>
  </si>
  <si>
    <t> 94,00</t>
  </si>
  <si>
    <t> 35,00</t>
  </si>
  <si>
    <t> 90,00</t>
  </si>
  <si>
    <t> 34,00</t>
  </si>
  <si>
    <t> 124,00</t>
  </si>
  <si>
    <t> 3,00</t>
  </si>
  <si>
    <t> 73,00</t>
  </si>
  <si>
    <t> 78,00</t>
  </si>
  <si>
    <t> 487,00</t>
  </si>
  <si>
    <t> 69,00</t>
  </si>
  <si>
    <t> 114,00</t>
  </si>
  <si>
    <t> 11,50</t>
  </si>
  <si>
    <t> 45,00</t>
  </si>
  <si>
    <t> 155,00</t>
  </si>
  <si>
    <t> 13,00</t>
  </si>
  <si>
    <t> 79,00</t>
  </si>
  <si>
    <t> 103,00</t>
  </si>
  <si>
    <t> 55,00</t>
  </si>
  <si>
    <t> 277,00</t>
  </si>
  <si>
    <t> 9,00</t>
  </si>
  <si>
    <t> 173,00</t>
  </si>
  <si>
    <t> 130,00</t>
  </si>
  <si>
    <t> 17,00</t>
  </si>
  <si>
    <t> 22,00</t>
  </si>
  <si>
    <t> 101,00</t>
  </si>
  <si>
    <t> 255,00</t>
  </si>
  <si>
    <t> 21,00</t>
  </si>
  <si>
    <t> 52,00</t>
  </si>
  <si>
    <t> 6,00</t>
  </si>
  <si>
    <t> 5,00</t>
  </si>
  <si>
    <t> 1 920,00</t>
  </si>
  <si>
    <t>Ценовое предложение №1 (от 29.06.2026 № 899)</t>
  </si>
  <si>
    <t>Ценовое предложение №2 (от 29.06.2026 № 900)</t>
  </si>
  <si>
    <t>Ценовое предложение №3 (от 29.06.2026 № 901)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</si>
</sst>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u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4" fontId="1" fillId="0" borderId="0" xfId="0" applyNumberFormat="1" applyFont="1" applyAlignment="1">
      <alignment horizontal="center" vertical="center" wrapText="1"/>
    </xf>
    <xf numFmtId="4" fontId="1" fillId="2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Font="1"/>
    <xf numFmtId="0" fontId="8" fillId="0" borderId="0" xfId="0" applyFont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0" xfId="0" applyFont="1"/>
    <xf numFmtId="0" fontId="8" fillId="0" borderId="1" xfId="0" applyFont="1" applyBorder="1" applyAlignment="1">
      <alignment horizontal="center" vertical="center" textRotation="90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4" fontId="7" fillId="0" borderId="8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2" fontId="1" fillId="0" borderId="0" xfId="0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0" xfId="0" applyFont="1" applyAlignment="1"/>
    <xf numFmtId="2" fontId="7" fillId="0" borderId="0" xfId="0" applyNumberFormat="1" applyFont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90" wrapText="1"/>
    </xf>
    <xf numFmtId="2" fontId="8" fillId="0" borderId="1" xfId="0" applyNumberFormat="1" applyFont="1" applyFill="1" applyBorder="1" applyAlignment="1">
      <alignment horizontal="center" vertical="center" textRotation="90" wrapText="1"/>
    </xf>
    <xf numFmtId="2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9" fillId="0" borderId="2" xfId="0" applyNumberFormat="1" applyFont="1" applyFill="1" applyBorder="1" applyAlignment="1">
      <alignment horizontal="center" vertical="center" textRotation="90" wrapText="1"/>
    </xf>
    <xf numFmtId="4" fontId="9" fillId="0" borderId="4" xfId="0" applyNumberFormat="1" applyFont="1" applyFill="1" applyBorder="1" applyAlignment="1">
      <alignment horizontal="center" vertical="center" textRotation="90" wrapText="1"/>
    </xf>
    <xf numFmtId="4" fontId="8" fillId="0" borderId="0" xfId="0" applyNumberFormat="1" applyFont="1" applyFill="1" applyAlignment="1">
      <alignment horizontal="center"/>
    </xf>
    <xf numFmtId="0" fontId="7" fillId="0" borderId="0" xfId="0" applyFont="1" applyFill="1"/>
    <xf numFmtId="0" fontId="6" fillId="0" borderId="0" xfId="0" applyFont="1" applyFill="1"/>
    <xf numFmtId="4" fontId="5" fillId="0" borderId="0" xfId="0" applyNumberFormat="1" applyFont="1" applyFill="1"/>
    <xf numFmtId="4" fontId="1" fillId="0" borderId="0" xfId="0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zoomScale="110" zoomScaleNormal="110" workbookViewId="0">
      <selection activeCell="Q5" sqref="A5:XFD5"/>
    </sheetView>
  </sheetViews>
  <sheetFormatPr defaultRowHeight="15.75" x14ac:dyDescent="0.25"/>
  <cols>
    <col min="1" max="1" width="6.42578125" style="3" bestFit="1" customWidth="1"/>
    <col min="2" max="2" width="43" style="1" customWidth="1"/>
    <col min="3" max="3" width="10.28515625" style="1" customWidth="1"/>
    <col min="4" max="4" width="14.7109375" style="1" customWidth="1"/>
    <col min="5" max="5" width="16.28515625" style="4" customWidth="1"/>
    <col min="6" max="6" width="16.42578125" style="28" customWidth="1"/>
    <col min="7" max="7" width="15.140625" style="4" customWidth="1"/>
    <col min="8" max="12" width="13" style="4" hidden="1" customWidth="1"/>
    <col min="13" max="13" width="12.85546875" style="7" customWidth="1"/>
    <col min="14" max="14" width="14.140625" style="7" customWidth="1"/>
    <col min="15" max="15" width="17" style="1" customWidth="1"/>
    <col min="16" max="16" width="18.42578125" style="72" customWidth="1"/>
  </cols>
  <sheetData>
    <row r="1" spans="1:16" s="11" customFormat="1" ht="39.75" customHeight="1" x14ac:dyDescent="0.25">
      <c r="A1" s="8"/>
      <c r="B1" s="9"/>
      <c r="C1" s="9"/>
      <c r="D1" s="9"/>
      <c r="E1" s="10"/>
      <c r="F1" s="49" t="s">
        <v>12</v>
      </c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1" customFormat="1" ht="18" customHeight="1" x14ac:dyDescent="0.25">
      <c r="A2" s="8"/>
      <c r="B2" s="12"/>
      <c r="C2" s="12"/>
      <c r="D2" s="12"/>
      <c r="E2" s="12"/>
      <c r="F2" s="50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s="11" customFormat="1" ht="13.5" customHeight="1" x14ac:dyDescent="0.25">
      <c r="A3" s="52" t="s">
        <v>15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s="11" customFormat="1" ht="54" customHeight="1" x14ac:dyDescent="0.25">
      <c r="A4" s="53" t="s">
        <v>58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s="15" customFormat="1" ht="39" customHeight="1" x14ac:dyDescent="0.25">
      <c r="A5" s="54" t="s">
        <v>0</v>
      </c>
      <c r="B5" s="55" t="s">
        <v>4</v>
      </c>
      <c r="C5" s="59" t="s">
        <v>7</v>
      </c>
      <c r="D5" s="59" t="s">
        <v>5</v>
      </c>
      <c r="E5" s="55" t="s">
        <v>1</v>
      </c>
      <c r="F5" s="55"/>
      <c r="G5" s="55"/>
      <c r="H5" s="55"/>
      <c r="I5" s="55"/>
      <c r="J5" s="55"/>
      <c r="K5" s="55"/>
      <c r="L5" s="55"/>
      <c r="M5" s="56" t="s">
        <v>9</v>
      </c>
      <c r="N5" s="62" t="s">
        <v>8</v>
      </c>
      <c r="O5" s="57" t="s">
        <v>10</v>
      </c>
      <c r="P5" s="66" t="s">
        <v>6</v>
      </c>
    </row>
    <row r="6" spans="1:16" s="15" customFormat="1" ht="150" customHeight="1" x14ac:dyDescent="0.25">
      <c r="A6" s="54"/>
      <c r="B6" s="55"/>
      <c r="C6" s="60"/>
      <c r="D6" s="60"/>
      <c r="E6" s="40" t="s">
        <v>128</v>
      </c>
      <c r="F6" s="41" t="s">
        <v>129</v>
      </c>
      <c r="G6" s="40" t="s">
        <v>130</v>
      </c>
      <c r="H6" s="16" t="s">
        <v>2</v>
      </c>
      <c r="I6" s="16" t="s">
        <v>2</v>
      </c>
      <c r="J6" s="16" t="s">
        <v>2</v>
      </c>
      <c r="K6" s="16" t="s">
        <v>2</v>
      </c>
      <c r="L6" s="16" t="s">
        <v>2</v>
      </c>
      <c r="M6" s="56"/>
      <c r="N6" s="63"/>
      <c r="O6" s="58"/>
      <c r="P6" s="67"/>
    </row>
    <row r="7" spans="1:16" s="15" customFormat="1" ht="31.5" customHeight="1" x14ac:dyDescent="0.25">
      <c r="A7" s="54"/>
      <c r="B7" s="55"/>
      <c r="C7" s="61"/>
      <c r="D7" s="61"/>
      <c r="E7" s="25" t="s">
        <v>3</v>
      </c>
      <c r="F7" s="26" t="s">
        <v>3</v>
      </c>
      <c r="G7" s="13" t="s">
        <v>3</v>
      </c>
      <c r="H7" s="13" t="s">
        <v>3</v>
      </c>
      <c r="I7" s="13" t="s">
        <v>3</v>
      </c>
      <c r="J7" s="13" t="s">
        <v>3</v>
      </c>
      <c r="K7" s="13" t="s">
        <v>3</v>
      </c>
      <c r="L7" s="13" t="s">
        <v>3</v>
      </c>
      <c r="M7" s="17" t="s">
        <v>3</v>
      </c>
      <c r="N7" s="17" t="s">
        <v>13</v>
      </c>
      <c r="O7" s="19" t="s">
        <v>3</v>
      </c>
      <c r="P7" s="22" t="s">
        <v>13</v>
      </c>
    </row>
    <row r="8" spans="1:16" s="15" customFormat="1" ht="18.75" customHeight="1" x14ac:dyDescent="0.25">
      <c r="A8" s="29">
        <v>1</v>
      </c>
      <c r="B8" s="30" t="s">
        <v>18</v>
      </c>
      <c r="C8" s="31" t="s">
        <v>55</v>
      </c>
      <c r="D8" s="37">
        <v>10</v>
      </c>
      <c r="E8" s="21">
        <v>218.68</v>
      </c>
      <c r="F8" s="42" t="s">
        <v>78</v>
      </c>
      <c r="G8" s="24">
        <v>292.16000000000003</v>
      </c>
      <c r="H8" s="13"/>
      <c r="I8" s="13"/>
      <c r="J8" s="13"/>
      <c r="K8" s="13"/>
      <c r="L8" s="13"/>
      <c r="M8" s="18">
        <f t="shared" ref="M8:M39" si="0">AVERAGE(E8:L8)</f>
        <v>255.42000000000002</v>
      </c>
      <c r="N8" s="42">
        <v>190</v>
      </c>
      <c r="O8" s="20">
        <f>D8*N8</f>
        <v>1900</v>
      </c>
      <c r="P8" s="21">
        <v>1900</v>
      </c>
    </row>
    <row r="9" spans="1:16" s="15" customFormat="1" ht="18" customHeight="1" x14ac:dyDescent="0.25">
      <c r="A9" s="29">
        <v>2</v>
      </c>
      <c r="B9" s="32" t="s">
        <v>59</v>
      </c>
      <c r="C9" s="32" t="s">
        <v>55</v>
      </c>
      <c r="D9" s="38">
        <v>3</v>
      </c>
      <c r="E9" s="21">
        <v>300.37</v>
      </c>
      <c r="F9" s="42" t="s">
        <v>79</v>
      </c>
      <c r="G9" s="24">
        <v>235</v>
      </c>
      <c r="H9" s="13"/>
      <c r="I9" s="13"/>
      <c r="J9" s="13"/>
      <c r="K9" s="13"/>
      <c r="L9" s="13"/>
      <c r="M9" s="18">
        <f t="shared" si="0"/>
        <v>267.685</v>
      </c>
      <c r="N9" s="24">
        <v>235</v>
      </c>
      <c r="O9" s="20">
        <f t="shared" ref="O9:O65" si="1">D9*N9</f>
        <v>705</v>
      </c>
      <c r="P9" s="21">
        <v>705</v>
      </c>
    </row>
    <row r="10" spans="1:16" s="15" customFormat="1" ht="18" customHeight="1" x14ac:dyDescent="0.25">
      <c r="A10" s="29">
        <v>3</v>
      </c>
      <c r="B10" s="31" t="s">
        <v>16</v>
      </c>
      <c r="C10" s="32" t="s">
        <v>55</v>
      </c>
      <c r="D10" s="38">
        <v>30</v>
      </c>
      <c r="E10" s="21">
        <v>181.24</v>
      </c>
      <c r="F10" s="42" t="s">
        <v>80</v>
      </c>
      <c r="G10" s="24">
        <v>29.62</v>
      </c>
      <c r="H10" s="13"/>
      <c r="I10" s="13"/>
      <c r="J10" s="13"/>
      <c r="K10" s="13"/>
      <c r="L10" s="13"/>
      <c r="M10" s="18">
        <f t="shared" si="0"/>
        <v>105.43</v>
      </c>
      <c r="N10" s="24">
        <v>29.62</v>
      </c>
      <c r="O10" s="20">
        <f t="shared" si="1"/>
        <v>888.6</v>
      </c>
      <c r="P10" s="21">
        <v>888.6</v>
      </c>
    </row>
    <row r="11" spans="1:16" s="15" customFormat="1" ht="15.75" customHeight="1" x14ac:dyDescent="0.25">
      <c r="A11" s="29">
        <v>4</v>
      </c>
      <c r="B11" s="31" t="s">
        <v>17</v>
      </c>
      <c r="C11" s="31" t="s">
        <v>55</v>
      </c>
      <c r="D11" s="37">
        <v>50</v>
      </c>
      <c r="E11" s="21">
        <v>23.25</v>
      </c>
      <c r="F11" s="42" t="s">
        <v>81</v>
      </c>
      <c r="G11" s="24">
        <v>30.32</v>
      </c>
      <c r="H11" s="13"/>
      <c r="I11" s="13"/>
      <c r="J11" s="13"/>
      <c r="K11" s="13"/>
      <c r="L11" s="13"/>
      <c r="M11" s="18">
        <f t="shared" si="0"/>
        <v>26.785</v>
      </c>
      <c r="N11" s="21">
        <v>23.25</v>
      </c>
      <c r="O11" s="20">
        <f>D11*N11</f>
        <v>1162.5</v>
      </c>
      <c r="P11" s="21">
        <v>1162.5</v>
      </c>
    </row>
    <row r="12" spans="1:16" s="15" customFormat="1" ht="21" customHeight="1" x14ac:dyDescent="0.25">
      <c r="A12" s="29">
        <v>5</v>
      </c>
      <c r="B12" s="30" t="s">
        <v>60</v>
      </c>
      <c r="C12" s="31" t="s">
        <v>57</v>
      </c>
      <c r="D12" s="37">
        <v>10</v>
      </c>
      <c r="E12" s="21">
        <v>16.5</v>
      </c>
      <c r="F12" s="42" t="s">
        <v>82</v>
      </c>
      <c r="G12" s="24">
        <v>22.44</v>
      </c>
      <c r="H12" s="13"/>
      <c r="I12" s="13"/>
      <c r="J12" s="13"/>
      <c r="K12" s="13"/>
      <c r="L12" s="13"/>
      <c r="M12" s="18">
        <f t="shared" si="0"/>
        <v>19.47</v>
      </c>
      <c r="N12" s="21">
        <v>16.5</v>
      </c>
      <c r="O12" s="20">
        <f t="shared" ref="O12" si="2">D12*N12</f>
        <v>165</v>
      </c>
      <c r="P12" s="21">
        <v>165</v>
      </c>
    </row>
    <row r="13" spans="1:16" s="15" customFormat="1" ht="21" customHeight="1" x14ac:dyDescent="0.25">
      <c r="A13" s="29">
        <v>6</v>
      </c>
      <c r="B13" s="30" t="s">
        <v>61</v>
      </c>
      <c r="C13" s="31" t="s">
        <v>55</v>
      </c>
      <c r="D13" s="37">
        <v>3</v>
      </c>
      <c r="E13" s="21">
        <v>119.23</v>
      </c>
      <c r="F13" s="43" t="s">
        <v>83</v>
      </c>
      <c r="G13" s="24">
        <v>107</v>
      </c>
      <c r="H13" s="13"/>
      <c r="I13" s="13"/>
      <c r="J13" s="13"/>
      <c r="K13" s="13"/>
      <c r="L13" s="13"/>
      <c r="M13" s="18">
        <f t="shared" si="0"/>
        <v>113.11500000000001</v>
      </c>
      <c r="N13" s="43">
        <v>106</v>
      </c>
      <c r="O13" s="20">
        <f t="shared" si="1"/>
        <v>318</v>
      </c>
      <c r="P13" s="21">
        <v>318</v>
      </c>
    </row>
    <row r="14" spans="1:16" s="15" customFormat="1" ht="19.5" customHeight="1" x14ac:dyDescent="0.25">
      <c r="A14" s="29">
        <v>7</v>
      </c>
      <c r="B14" s="32" t="s">
        <v>19</v>
      </c>
      <c r="C14" s="32" t="s">
        <v>56</v>
      </c>
      <c r="D14" s="38">
        <v>200</v>
      </c>
      <c r="E14" s="21">
        <v>44.19</v>
      </c>
      <c r="F14" s="42" t="s">
        <v>84</v>
      </c>
      <c r="G14" s="24">
        <v>43.84</v>
      </c>
      <c r="H14" s="13"/>
      <c r="I14" s="13"/>
      <c r="J14" s="13"/>
      <c r="K14" s="13"/>
      <c r="L14" s="13"/>
      <c r="M14" s="18">
        <f t="shared" si="0"/>
        <v>44.015000000000001</v>
      </c>
      <c r="N14" s="42">
        <v>38</v>
      </c>
      <c r="O14" s="20">
        <f t="shared" si="1"/>
        <v>7600</v>
      </c>
      <c r="P14" s="21">
        <v>7600</v>
      </c>
    </row>
    <row r="15" spans="1:16" s="15" customFormat="1" ht="15" customHeight="1" x14ac:dyDescent="0.25">
      <c r="A15" s="29">
        <v>8</v>
      </c>
      <c r="B15" s="32" t="s">
        <v>62</v>
      </c>
      <c r="C15" s="32" t="s">
        <v>55</v>
      </c>
      <c r="D15" s="37">
        <v>50</v>
      </c>
      <c r="E15" s="21">
        <v>137.05000000000001</v>
      </c>
      <c r="F15" s="42" t="s">
        <v>85</v>
      </c>
      <c r="G15" s="24">
        <v>64.819999999999993</v>
      </c>
      <c r="H15" s="13"/>
      <c r="I15" s="13"/>
      <c r="J15" s="13"/>
      <c r="K15" s="13"/>
      <c r="L15" s="13"/>
      <c r="M15" s="18">
        <f t="shared" si="0"/>
        <v>100.935</v>
      </c>
      <c r="N15" s="24">
        <v>64.819999999999993</v>
      </c>
      <c r="O15" s="20">
        <f t="shared" si="1"/>
        <v>3240.9999999999995</v>
      </c>
      <c r="P15" s="21">
        <v>3241</v>
      </c>
    </row>
    <row r="16" spans="1:16" s="15" customFormat="1" ht="18.75" customHeight="1" x14ac:dyDescent="0.25">
      <c r="A16" s="29">
        <v>9</v>
      </c>
      <c r="B16" s="32" t="s">
        <v>20</v>
      </c>
      <c r="C16" s="32" t="s">
        <v>55</v>
      </c>
      <c r="D16" s="37">
        <v>100</v>
      </c>
      <c r="E16" s="21">
        <v>140.29</v>
      </c>
      <c r="F16" s="42" t="s">
        <v>86</v>
      </c>
      <c r="G16" s="24">
        <v>154</v>
      </c>
      <c r="H16" s="13"/>
      <c r="I16" s="13"/>
      <c r="J16" s="13"/>
      <c r="K16" s="13"/>
      <c r="L16" s="13"/>
      <c r="M16" s="18">
        <f t="shared" si="0"/>
        <v>147.14499999999998</v>
      </c>
      <c r="N16" s="21">
        <v>140.29</v>
      </c>
      <c r="O16" s="20">
        <f t="shared" si="1"/>
        <v>14029</v>
      </c>
      <c r="P16" s="21">
        <v>14029</v>
      </c>
    </row>
    <row r="17" spans="1:16" s="23" customFormat="1" ht="17.25" customHeight="1" x14ac:dyDescent="0.25">
      <c r="A17" s="33">
        <v>10</v>
      </c>
      <c r="B17" s="31" t="s">
        <v>21</v>
      </c>
      <c r="C17" s="31" t="s">
        <v>55</v>
      </c>
      <c r="D17" s="37">
        <v>30</v>
      </c>
      <c r="E17" s="21">
        <v>209.66</v>
      </c>
      <c r="F17" s="42" t="s">
        <v>87</v>
      </c>
      <c r="G17" s="24">
        <v>187.68</v>
      </c>
      <c r="H17" s="22"/>
      <c r="I17" s="22"/>
      <c r="J17" s="22"/>
      <c r="K17" s="22"/>
      <c r="L17" s="22"/>
      <c r="M17" s="21">
        <f t="shared" si="0"/>
        <v>198.67000000000002</v>
      </c>
      <c r="N17" s="24">
        <v>187.68</v>
      </c>
      <c r="O17" s="20">
        <f t="shared" si="1"/>
        <v>5630.4000000000005</v>
      </c>
      <c r="P17" s="21">
        <v>5630.4</v>
      </c>
    </row>
    <row r="18" spans="1:16" s="15" customFormat="1" ht="16.5" customHeight="1" x14ac:dyDescent="0.25">
      <c r="A18" s="29">
        <v>11</v>
      </c>
      <c r="B18" s="31" t="s">
        <v>22</v>
      </c>
      <c r="C18" s="31" t="s">
        <v>55</v>
      </c>
      <c r="D18" s="37">
        <v>50</v>
      </c>
      <c r="E18" s="21">
        <v>52.45</v>
      </c>
      <c r="F18" s="42" t="s">
        <v>88</v>
      </c>
      <c r="G18" s="24">
        <v>52</v>
      </c>
      <c r="H18" s="13"/>
      <c r="I18" s="13"/>
      <c r="J18" s="13"/>
      <c r="K18" s="13"/>
      <c r="L18" s="13"/>
      <c r="M18" s="18">
        <f t="shared" si="0"/>
        <v>52.225000000000001</v>
      </c>
      <c r="N18" s="42">
        <v>51</v>
      </c>
      <c r="O18" s="20">
        <f t="shared" si="1"/>
        <v>2550</v>
      </c>
      <c r="P18" s="21">
        <v>2550</v>
      </c>
    </row>
    <row r="19" spans="1:16" s="15" customFormat="1" ht="18" customHeight="1" x14ac:dyDescent="0.25">
      <c r="A19" s="29">
        <v>12</v>
      </c>
      <c r="B19" s="31" t="s">
        <v>63</v>
      </c>
      <c r="C19" s="31" t="s">
        <v>55</v>
      </c>
      <c r="D19" s="37">
        <v>3</v>
      </c>
      <c r="E19" s="21">
        <v>85.44</v>
      </c>
      <c r="F19" s="42" t="s">
        <v>89</v>
      </c>
      <c r="G19" s="24">
        <v>84</v>
      </c>
      <c r="H19" s="13"/>
      <c r="I19" s="13"/>
      <c r="J19" s="13"/>
      <c r="K19" s="13"/>
      <c r="L19" s="13"/>
      <c r="M19" s="18">
        <f t="shared" si="0"/>
        <v>84.72</v>
      </c>
      <c r="N19" s="42">
        <v>84</v>
      </c>
      <c r="O19" s="20">
        <f t="shared" si="1"/>
        <v>252</v>
      </c>
      <c r="P19" s="21">
        <v>252</v>
      </c>
    </row>
    <row r="20" spans="1:16" s="15" customFormat="1" ht="18" customHeight="1" x14ac:dyDescent="0.25">
      <c r="A20" s="29">
        <v>13</v>
      </c>
      <c r="B20" s="31" t="s">
        <v>64</v>
      </c>
      <c r="C20" s="31" t="s">
        <v>55</v>
      </c>
      <c r="D20" s="37">
        <v>20</v>
      </c>
      <c r="E20" s="21">
        <v>1737.63</v>
      </c>
      <c r="F20" s="42" t="s">
        <v>127</v>
      </c>
      <c r="G20" s="24">
        <v>2000</v>
      </c>
      <c r="H20" s="13"/>
      <c r="I20" s="13"/>
      <c r="J20" s="13"/>
      <c r="K20" s="13"/>
      <c r="L20" s="13"/>
      <c r="M20" s="18">
        <f t="shared" si="0"/>
        <v>1868.8150000000001</v>
      </c>
      <c r="N20" s="21">
        <v>1737.63</v>
      </c>
      <c r="O20" s="20">
        <f t="shared" si="1"/>
        <v>34752.600000000006</v>
      </c>
      <c r="P20" s="21">
        <v>34752.6</v>
      </c>
    </row>
    <row r="21" spans="1:16" s="15" customFormat="1" ht="20.25" customHeight="1" x14ac:dyDescent="0.25">
      <c r="A21" s="29">
        <v>14</v>
      </c>
      <c r="B21" s="31" t="s">
        <v>23</v>
      </c>
      <c r="C21" s="31" t="s">
        <v>55</v>
      </c>
      <c r="D21" s="37">
        <v>30</v>
      </c>
      <c r="E21" s="21">
        <v>81.400000000000006</v>
      </c>
      <c r="F21" s="42" t="s">
        <v>90</v>
      </c>
      <c r="G21" s="24">
        <v>35</v>
      </c>
      <c r="H21" s="13"/>
      <c r="I21" s="13"/>
      <c r="J21" s="13"/>
      <c r="K21" s="13"/>
      <c r="L21" s="13"/>
      <c r="M21" s="18">
        <f t="shared" si="0"/>
        <v>58.2</v>
      </c>
      <c r="N21" s="24">
        <v>35</v>
      </c>
      <c r="O21" s="20">
        <f t="shared" si="1"/>
        <v>1050</v>
      </c>
      <c r="P21" s="21">
        <v>1050</v>
      </c>
    </row>
    <row r="22" spans="1:16" s="15" customFormat="1" ht="15.75" customHeight="1" x14ac:dyDescent="0.25">
      <c r="A22" s="29">
        <v>15</v>
      </c>
      <c r="B22" s="31" t="s">
        <v>65</v>
      </c>
      <c r="C22" s="31" t="s">
        <v>55</v>
      </c>
      <c r="D22" s="37">
        <v>20</v>
      </c>
      <c r="E22" s="21">
        <v>340.07</v>
      </c>
      <c r="F22" s="42" t="s">
        <v>91</v>
      </c>
      <c r="G22" s="24">
        <v>296</v>
      </c>
      <c r="H22" s="13"/>
      <c r="I22" s="13"/>
      <c r="J22" s="13"/>
      <c r="K22" s="13"/>
      <c r="L22" s="13"/>
      <c r="M22" s="18">
        <f t="shared" si="0"/>
        <v>318.03499999999997</v>
      </c>
      <c r="N22" s="42">
        <v>294</v>
      </c>
      <c r="O22" s="20">
        <f t="shared" si="1"/>
        <v>5880</v>
      </c>
      <c r="P22" s="21">
        <v>5880</v>
      </c>
    </row>
    <row r="23" spans="1:16" s="15" customFormat="1" ht="20.25" customHeight="1" x14ac:dyDescent="0.25">
      <c r="A23" s="29">
        <v>16</v>
      </c>
      <c r="B23" s="31" t="s">
        <v>24</v>
      </c>
      <c r="C23" s="32" t="s">
        <v>55</v>
      </c>
      <c r="D23" s="38">
        <v>30</v>
      </c>
      <c r="E23" s="21">
        <v>240.35</v>
      </c>
      <c r="F23" s="42" t="s">
        <v>92</v>
      </c>
      <c r="G23" s="24">
        <v>83</v>
      </c>
      <c r="H23" s="13"/>
      <c r="I23" s="13"/>
      <c r="J23" s="13"/>
      <c r="K23" s="13"/>
      <c r="L23" s="13"/>
      <c r="M23" s="18">
        <f t="shared" si="0"/>
        <v>161.67500000000001</v>
      </c>
      <c r="N23" s="24">
        <v>83</v>
      </c>
      <c r="O23" s="20">
        <f t="shared" si="1"/>
        <v>2490</v>
      </c>
      <c r="P23" s="21">
        <v>2490</v>
      </c>
    </row>
    <row r="24" spans="1:16" s="15" customFormat="1" ht="18" customHeight="1" x14ac:dyDescent="0.25">
      <c r="A24" s="29">
        <v>17</v>
      </c>
      <c r="B24" s="31" t="s">
        <v>25</v>
      </c>
      <c r="C24" s="32" t="s">
        <v>55</v>
      </c>
      <c r="D24" s="38">
        <v>30</v>
      </c>
      <c r="E24" s="21">
        <v>121.15</v>
      </c>
      <c r="F24" s="42" t="s">
        <v>93</v>
      </c>
      <c r="G24" s="24">
        <v>95.96</v>
      </c>
      <c r="H24" s="13"/>
      <c r="I24" s="13"/>
      <c r="J24" s="13"/>
      <c r="K24" s="13"/>
      <c r="L24" s="13"/>
      <c r="M24" s="18">
        <f t="shared" si="0"/>
        <v>108.55500000000001</v>
      </c>
      <c r="N24" s="24">
        <v>95.96</v>
      </c>
      <c r="O24" s="20">
        <f t="shared" si="1"/>
        <v>2878.7999999999997</v>
      </c>
      <c r="P24" s="21">
        <v>2878.8</v>
      </c>
    </row>
    <row r="25" spans="1:16" s="15" customFormat="1" ht="18" customHeight="1" x14ac:dyDescent="0.25">
      <c r="A25" s="29">
        <v>18</v>
      </c>
      <c r="B25" s="31" t="s">
        <v>26</v>
      </c>
      <c r="C25" s="31" t="s">
        <v>55</v>
      </c>
      <c r="D25" s="37">
        <v>50</v>
      </c>
      <c r="E25" s="21">
        <v>62.7</v>
      </c>
      <c r="F25" s="42" t="s">
        <v>94</v>
      </c>
      <c r="G25" s="24">
        <v>50.82</v>
      </c>
      <c r="H25" s="13"/>
      <c r="I25" s="13"/>
      <c r="J25" s="13"/>
      <c r="K25" s="13"/>
      <c r="L25" s="13"/>
      <c r="M25" s="18">
        <f t="shared" si="0"/>
        <v>56.760000000000005</v>
      </c>
      <c r="N25" s="24">
        <v>50.82</v>
      </c>
      <c r="O25" s="20">
        <f t="shared" si="1"/>
        <v>2541</v>
      </c>
      <c r="P25" s="21">
        <v>2541</v>
      </c>
    </row>
    <row r="26" spans="1:16" s="15" customFormat="1" ht="15.75" customHeight="1" x14ac:dyDescent="0.25">
      <c r="A26" s="29">
        <v>19</v>
      </c>
      <c r="B26" s="31" t="s">
        <v>66</v>
      </c>
      <c r="C26" s="31" t="s">
        <v>55</v>
      </c>
      <c r="D26" s="37">
        <v>20</v>
      </c>
      <c r="E26" s="21">
        <v>74.989999999999995</v>
      </c>
      <c r="F26" s="42" t="s">
        <v>95</v>
      </c>
      <c r="G26" s="24">
        <v>74</v>
      </c>
      <c r="H26" s="13"/>
      <c r="I26" s="13"/>
      <c r="J26" s="13"/>
      <c r="K26" s="13"/>
      <c r="L26" s="13"/>
      <c r="M26" s="18">
        <f t="shared" si="0"/>
        <v>74.495000000000005</v>
      </c>
      <c r="N26" s="24">
        <v>74</v>
      </c>
      <c r="O26" s="20">
        <f t="shared" si="1"/>
        <v>1480</v>
      </c>
      <c r="P26" s="21">
        <v>1480</v>
      </c>
    </row>
    <row r="27" spans="1:16" s="15" customFormat="1" ht="20.25" customHeight="1" x14ac:dyDescent="0.25">
      <c r="A27" s="29">
        <v>20</v>
      </c>
      <c r="B27" s="31" t="s">
        <v>27</v>
      </c>
      <c r="C27" s="31" t="s">
        <v>55</v>
      </c>
      <c r="D27" s="37">
        <v>10</v>
      </c>
      <c r="E27" s="21">
        <v>323.91000000000003</v>
      </c>
      <c r="F27" s="42" t="s">
        <v>96</v>
      </c>
      <c r="G27" s="24">
        <v>433</v>
      </c>
      <c r="H27" s="13"/>
      <c r="I27" s="13"/>
      <c r="J27" s="13"/>
      <c r="K27" s="13"/>
      <c r="L27" s="13"/>
      <c r="M27" s="18">
        <f t="shared" si="0"/>
        <v>378.45500000000004</v>
      </c>
      <c r="N27" s="42">
        <v>320</v>
      </c>
      <c r="O27" s="20">
        <f t="shared" si="1"/>
        <v>3200</v>
      </c>
      <c r="P27" s="21">
        <v>3200</v>
      </c>
    </row>
    <row r="28" spans="1:16" s="15" customFormat="1" ht="17.25" customHeight="1" x14ac:dyDescent="0.25">
      <c r="A28" s="29">
        <v>21</v>
      </c>
      <c r="B28" s="32" t="s">
        <v>67</v>
      </c>
      <c r="C28" s="32" t="s">
        <v>55</v>
      </c>
      <c r="D28" s="38">
        <v>50</v>
      </c>
      <c r="E28" s="21">
        <v>51.04</v>
      </c>
      <c r="F28" s="42" t="s">
        <v>80</v>
      </c>
      <c r="G28" s="24">
        <v>34.450000000000003</v>
      </c>
      <c r="H28" s="13"/>
      <c r="I28" s="13"/>
      <c r="J28" s="13"/>
      <c r="K28" s="13"/>
      <c r="L28" s="13"/>
      <c r="M28" s="18">
        <f t="shared" si="0"/>
        <v>42.745000000000005</v>
      </c>
      <c r="N28" s="24">
        <v>34.450000000000003</v>
      </c>
      <c r="O28" s="20">
        <f t="shared" si="1"/>
        <v>1722.5000000000002</v>
      </c>
      <c r="P28" s="21">
        <v>1722.5</v>
      </c>
    </row>
    <row r="29" spans="1:16" s="15" customFormat="1" ht="19.5" customHeight="1" x14ac:dyDescent="0.25">
      <c r="A29" s="29">
        <v>22</v>
      </c>
      <c r="B29" s="32" t="s">
        <v>28</v>
      </c>
      <c r="C29" s="32" t="s">
        <v>55</v>
      </c>
      <c r="D29" s="38">
        <v>20</v>
      </c>
      <c r="E29" s="21">
        <v>172.67</v>
      </c>
      <c r="F29" s="42" t="s">
        <v>97</v>
      </c>
      <c r="G29" s="24">
        <v>107</v>
      </c>
      <c r="H29" s="13"/>
      <c r="I29" s="13"/>
      <c r="J29" s="13"/>
      <c r="K29" s="13"/>
      <c r="L29" s="13"/>
      <c r="M29" s="18">
        <f t="shared" si="0"/>
        <v>139.83499999999998</v>
      </c>
      <c r="N29" s="42">
        <v>94</v>
      </c>
      <c r="O29" s="20">
        <f t="shared" si="1"/>
        <v>1880</v>
      </c>
      <c r="P29" s="21">
        <v>1880</v>
      </c>
    </row>
    <row r="30" spans="1:16" s="15" customFormat="1" ht="17.25" customHeight="1" x14ac:dyDescent="0.25">
      <c r="A30" s="29">
        <v>23</v>
      </c>
      <c r="B30" s="32" t="s">
        <v>29</v>
      </c>
      <c r="C30" s="32" t="s">
        <v>55</v>
      </c>
      <c r="D30" s="38">
        <v>30</v>
      </c>
      <c r="E30" s="21">
        <v>32.31</v>
      </c>
      <c r="F30" s="42" t="s">
        <v>98</v>
      </c>
      <c r="G30" s="24">
        <v>43.26</v>
      </c>
      <c r="H30" s="13"/>
      <c r="I30" s="13"/>
      <c r="J30" s="13"/>
      <c r="K30" s="13"/>
      <c r="L30" s="13"/>
      <c r="M30" s="18">
        <f t="shared" si="0"/>
        <v>37.784999999999997</v>
      </c>
      <c r="N30" s="21">
        <v>32.31</v>
      </c>
      <c r="O30" s="20">
        <f t="shared" si="1"/>
        <v>969.30000000000007</v>
      </c>
      <c r="P30" s="21">
        <v>969.3</v>
      </c>
    </row>
    <row r="31" spans="1:16" s="15" customFormat="1" ht="18" customHeight="1" x14ac:dyDescent="0.25">
      <c r="A31" s="29">
        <v>24</v>
      </c>
      <c r="B31" s="32" t="s">
        <v>30</v>
      </c>
      <c r="C31" s="32" t="s">
        <v>55</v>
      </c>
      <c r="D31" s="38">
        <v>50</v>
      </c>
      <c r="E31" s="21">
        <v>89.1</v>
      </c>
      <c r="F31" s="42" t="s">
        <v>99</v>
      </c>
      <c r="G31" s="24">
        <v>121.88</v>
      </c>
      <c r="H31" s="13"/>
      <c r="I31" s="13"/>
      <c r="J31" s="13"/>
      <c r="K31" s="13"/>
      <c r="L31" s="13"/>
      <c r="M31" s="18">
        <f t="shared" si="0"/>
        <v>105.49</v>
      </c>
      <c r="N31" s="21">
        <v>89.1</v>
      </c>
      <c r="O31" s="20">
        <f t="shared" si="1"/>
        <v>4455</v>
      </c>
      <c r="P31" s="21">
        <v>4455</v>
      </c>
    </row>
    <row r="32" spans="1:16" s="15" customFormat="1" ht="15.75" customHeight="1" x14ac:dyDescent="0.25">
      <c r="A32" s="29">
        <v>25</v>
      </c>
      <c r="B32" s="32" t="s">
        <v>68</v>
      </c>
      <c r="C32" s="32" t="s">
        <v>55</v>
      </c>
      <c r="D32" s="38">
        <v>20</v>
      </c>
      <c r="E32" s="21">
        <v>164.45</v>
      </c>
      <c r="F32" s="42" t="s">
        <v>100</v>
      </c>
      <c r="G32" s="24">
        <v>86</v>
      </c>
      <c r="H32" s="13"/>
      <c r="I32" s="13"/>
      <c r="J32" s="13"/>
      <c r="K32" s="13"/>
      <c r="L32" s="13"/>
      <c r="M32" s="18">
        <f t="shared" si="0"/>
        <v>125.22499999999999</v>
      </c>
      <c r="N32" s="42">
        <v>34</v>
      </c>
      <c r="O32" s="20">
        <f t="shared" si="1"/>
        <v>680</v>
      </c>
      <c r="P32" s="21">
        <v>680</v>
      </c>
    </row>
    <row r="33" spans="1:16" s="15" customFormat="1" ht="18" customHeight="1" x14ac:dyDescent="0.25">
      <c r="A33" s="29">
        <v>26</v>
      </c>
      <c r="B33" s="32" t="s">
        <v>31</v>
      </c>
      <c r="C33" s="32" t="s">
        <v>55</v>
      </c>
      <c r="D33" s="38">
        <v>20</v>
      </c>
      <c r="E33" s="21">
        <v>246.39</v>
      </c>
      <c r="F33" s="42" t="s">
        <v>101</v>
      </c>
      <c r="G33" s="24">
        <v>63</v>
      </c>
      <c r="H33" s="13"/>
      <c r="I33" s="13"/>
      <c r="J33" s="13"/>
      <c r="K33" s="13"/>
      <c r="L33" s="13"/>
      <c r="M33" s="18">
        <f t="shared" si="0"/>
        <v>154.69499999999999</v>
      </c>
      <c r="N33" s="24">
        <v>63</v>
      </c>
      <c r="O33" s="20">
        <f t="shared" si="1"/>
        <v>1260</v>
      </c>
      <c r="P33" s="21">
        <v>1260</v>
      </c>
    </row>
    <row r="34" spans="1:16" s="15" customFormat="1" ht="17.25" customHeight="1" x14ac:dyDescent="0.25">
      <c r="A34" s="29">
        <v>27</v>
      </c>
      <c r="B34" s="31" t="s">
        <v>69</v>
      </c>
      <c r="C34" s="31" t="s">
        <v>56</v>
      </c>
      <c r="D34" s="37">
        <v>50</v>
      </c>
      <c r="E34" s="21">
        <v>9.82</v>
      </c>
      <c r="F34" s="42" t="s">
        <v>102</v>
      </c>
      <c r="G34" s="24">
        <v>3.06</v>
      </c>
      <c r="H34" s="13"/>
      <c r="I34" s="13"/>
      <c r="J34" s="13"/>
      <c r="K34" s="13"/>
      <c r="L34" s="13"/>
      <c r="M34" s="18">
        <f t="shared" si="0"/>
        <v>6.44</v>
      </c>
      <c r="N34" s="42">
        <v>3</v>
      </c>
      <c r="O34" s="20">
        <f t="shared" si="1"/>
        <v>150</v>
      </c>
      <c r="P34" s="21">
        <v>150</v>
      </c>
    </row>
    <row r="35" spans="1:16" s="15" customFormat="1" ht="15.75" customHeight="1" x14ac:dyDescent="0.25">
      <c r="A35" s="29">
        <v>28</v>
      </c>
      <c r="B35" s="32" t="s">
        <v>32</v>
      </c>
      <c r="C35" s="32" t="s">
        <v>56</v>
      </c>
      <c r="D35" s="38">
        <v>100</v>
      </c>
      <c r="E35" s="21">
        <v>80.27</v>
      </c>
      <c r="F35" s="42" t="s">
        <v>103</v>
      </c>
      <c r="G35" s="24">
        <v>75.260000000000005</v>
      </c>
      <c r="H35" s="13"/>
      <c r="I35" s="13"/>
      <c r="J35" s="13"/>
      <c r="K35" s="13"/>
      <c r="L35" s="13"/>
      <c r="M35" s="18">
        <f t="shared" si="0"/>
        <v>77.765000000000001</v>
      </c>
      <c r="N35" s="42">
        <v>73</v>
      </c>
      <c r="O35" s="20">
        <f t="shared" si="1"/>
        <v>7300</v>
      </c>
      <c r="P35" s="21">
        <v>7300</v>
      </c>
    </row>
    <row r="36" spans="1:16" s="15" customFormat="1" ht="18.75" customHeight="1" x14ac:dyDescent="0.25">
      <c r="A36" s="29">
        <v>29</v>
      </c>
      <c r="B36" s="32" t="s">
        <v>33</v>
      </c>
      <c r="C36" s="32" t="s">
        <v>55</v>
      </c>
      <c r="D36" s="38">
        <v>30</v>
      </c>
      <c r="E36" s="21">
        <v>75</v>
      </c>
      <c r="F36" s="42" t="s">
        <v>104</v>
      </c>
      <c r="G36" s="24">
        <v>100</v>
      </c>
      <c r="H36" s="13"/>
      <c r="I36" s="13"/>
      <c r="J36" s="13"/>
      <c r="K36" s="13"/>
      <c r="L36" s="13"/>
      <c r="M36" s="18">
        <f t="shared" si="0"/>
        <v>87.5</v>
      </c>
      <c r="N36" s="21">
        <v>75</v>
      </c>
      <c r="O36" s="20">
        <f t="shared" si="1"/>
        <v>2250</v>
      </c>
      <c r="P36" s="21">
        <v>2250</v>
      </c>
    </row>
    <row r="37" spans="1:16" s="15" customFormat="1" ht="15.75" customHeight="1" x14ac:dyDescent="0.25">
      <c r="A37" s="29">
        <v>30</v>
      </c>
      <c r="B37" s="34" t="s">
        <v>70</v>
      </c>
      <c r="C37" s="34" t="s">
        <v>55</v>
      </c>
      <c r="D37" s="39">
        <v>20</v>
      </c>
      <c r="E37" s="21">
        <v>889.74</v>
      </c>
      <c r="F37" s="42" t="s">
        <v>105</v>
      </c>
      <c r="G37" s="24">
        <v>370.82</v>
      </c>
      <c r="H37" s="13"/>
      <c r="I37" s="13"/>
      <c r="J37" s="13"/>
      <c r="K37" s="13"/>
      <c r="L37" s="13"/>
      <c r="M37" s="18">
        <f t="shared" si="0"/>
        <v>630.28</v>
      </c>
      <c r="N37" s="24">
        <v>370.82</v>
      </c>
      <c r="O37" s="20">
        <f t="shared" si="1"/>
        <v>7416.4</v>
      </c>
      <c r="P37" s="21">
        <v>7416.4</v>
      </c>
    </row>
    <row r="38" spans="1:16" s="15" customFormat="1" ht="18.75" customHeight="1" x14ac:dyDescent="0.25">
      <c r="A38" s="29">
        <v>31</v>
      </c>
      <c r="B38" s="32" t="s">
        <v>34</v>
      </c>
      <c r="C38" s="32" t="s">
        <v>55</v>
      </c>
      <c r="D38" s="38">
        <v>20</v>
      </c>
      <c r="E38" s="21">
        <v>145.33000000000001</v>
      </c>
      <c r="F38" s="42" t="s">
        <v>106</v>
      </c>
      <c r="G38" s="24">
        <v>62.65</v>
      </c>
      <c r="H38" s="13"/>
      <c r="I38" s="13"/>
      <c r="J38" s="13"/>
      <c r="K38" s="13"/>
      <c r="L38" s="13"/>
      <c r="M38" s="18">
        <f t="shared" si="0"/>
        <v>103.99000000000001</v>
      </c>
      <c r="N38" s="24">
        <v>62.65</v>
      </c>
      <c r="O38" s="20">
        <f t="shared" si="1"/>
        <v>1253</v>
      </c>
      <c r="P38" s="21">
        <v>1253</v>
      </c>
    </row>
    <row r="39" spans="1:16" s="15" customFormat="1" ht="23.25" customHeight="1" x14ac:dyDescent="0.25">
      <c r="A39" s="29">
        <v>32</v>
      </c>
      <c r="B39" s="32" t="s">
        <v>35</v>
      </c>
      <c r="C39" s="32" t="s">
        <v>55</v>
      </c>
      <c r="D39" s="38">
        <v>30</v>
      </c>
      <c r="E39" s="21">
        <v>25.82</v>
      </c>
      <c r="F39" s="42" t="s">
        <v>81</v>
      </c>
      <c r="G39" s="24">
        <v>25</v>
      </c>
      <c r="H39" s="13"/>
      <c r="I39" s="13"/>
      <c r="J39" s="13"/>
      <c r="K39" s="13"/>
      <c r="L39" s="13"/>
      <c r="M39" s="18">
        <f t="shared" si="0"/>
        <v>25.41</v>
      </c>
      <c r="N39" s="24">
        <v>25</v>
      </c>
      <c r="O39" s="20">
        <f t="shared" si="1"/>
        <v>750</v>
      </c>
      <c r="P39" s="21">
        <v>750</v>
      </c>
    </row>
    <row r="40" spans="1:16" s="15" customFormat="1" ht="15.75" customHeight="1" x14ac:dyDescent="0.25">
      <c r="A40" s="29">
        <v>33</v>
      </c>
      <c r="B40" s="32" t="s">
        <v>71</v>
      </c>
      <c r="C40" s="32" t="s">
        <v>55</v>
      </c>
      <c r="D40" s="38">
        <v>20</v>
      </c>
      <c r="E40" s="21">
        <v>114.84</v>
      </c>
      <c r="F40" s="42" t="s">
        <v>107</v>
      </c>
      <c r="G40" s="24">
        <v>111.25</v>
      </c>
      <c r="H40" s="13"/>
      <c r="I40" s="13"/>
      <c r="J40" s="13"/>
      <c r="K40" s="13"/>
      <c r="L40" s="13"/>
      <c r="M40" s="18">
        <f t="shared" ref="M40:M71" si="3">AVERAGE(E40:L40)</f>
        <v>113.045</v>
      </c>
      <c r="N40" s="24">
        <v>111.25</v>
      </c>
      <c r="O40" s="20">
        <f t="shared" si="1"/>
        <v>2225</v>
      </c>
      <c r="P40" s="21">
        <v>2225</v>
      </c>
    </row>
    <row r="41" spans="1:16" s="15" customFormat="1" ht="18.75" customHeight="1" x14ac:dyDescent="0.25">
      <c r="A41" s="29">
        <v>34</v>
      </c>
      <c r="B41" s="32" t="s">
        <v>36</v>
      </c>
      <c r="C41" s="32" t="s">
        <v>57</v>
      </c>
      <c r="D41" s="38">
        <v>20</v>
      </c>
      <c r="E41" s="21">
        <v>133.9</v>
      </c>
      <c r="F41" s="42" t="s">
        <v>108</v>
      </c>
      <c r="G41" s="24">
        <v>11</v>
      </c>
      <c r="H41" s="13"/>
      <c r="I41" s="13"/>
      <c r="J41" s="13"/>
      <c r="K41" s="13"/>
      <c r="L41" s="13"/>
      <c r="M41" s="18">
        <f t="shared" si="3"/>
        <v>72.45</v>
      </c>
      <c r="N41" s="24">
        <v>11</v>
      </c>
      <c r="O41" s="20">
        <f t="shared" si="1"/>
        <v>220</v>
      </c>
      <c r="P41" s="21">
        <v>220</v>
      </c>
    </row>
    <row r="42" spans="1:16" s="15" customFormat="1" ht="17.25" customHeight="1" x14ac:dyDescent="0.25">
      <c r="A42" s="29">
        <v>35</v>
      </c>
      <c r="B42" s="32" t="s">
        <v>72</v>
      </c>
      <c r="C42" s="32" t="s">
        <v>56</v>
      </c>
      <c r="D42" s="38">
        <v>3</v>
      </c>
      <c r="E42" s="21">
        <v>51.37</v>
      </c>
      <c r="F42" s="42" t="s">
        <v>109</v>
      </c>
      <c r="G42" s="24">
        <v>100</v>
      </c>
      <c r="H42" s="13"/>
      <c r="I42" s="13"/>
      <c r="J42" s="13"/>
      <c r="K42" s="13"/>
      <c r="L42" s="13"/>
      <c r="M42" s="18">
        <f t="shared" si="3"/>
        <v>75.685000000000002</v>
      </c>
      <c r="N42" s="42">
        <v>45</v>
      </c>
      <c r="O42" s="20">
        <f t="shared" si="1"/>
        <v>135</v>
      </c>
      <c r="P42" s="21">
        <v>135</v>
      </c>
    </row>
    <row r="43" spans="1:16" s="15" customFormat="1" ht="15.75" customHeight="1" x14ac:dyDescent="0.25">
      <c r="A43" s="29">
        <v>36</v>
      </c>
      <c r="B43" s="32" t="s">
        <v>73</v>
      </c>
      <c r="C43" s="32" t="s">
        <v>55</v>
      </c>
      <c r="D43" s="38">
        <v>6</v>
      </c>
      <c r="E43" s="21">
        <v>155.56</v>
      </c>
      <c r="F43" s="42" t="s">
        <v>110</v>
      </c>
      <c r="G43" s="24">
        <v>155</v>
      </c>
      <c r="H43" s="13"/>
      <c r="I43" s="13"/>
      <c r="J43" s="13"/>
      <c r="K43" s="13"/>
      <c r="L43" s="13"/>
      <c r="M43" s="18">
        <f t="shared" si="3"/>
        <v>155.28</v>
      </c>
      <c r="N43" s="42">
        <v>155</v>
      </c>
      <c r="O43" s="20">
        <f t="shared" si="1"/>
        <v>930</v>
      </c>
      <c r="P43" s="21">
        <v>930</v>
      </c>
    </row>
    <row r="44" spans="1:16" s="15" customFormat="1" ht="15" customHeight="1" x14ac:dyDescent="0.25">
      <c r="A44" s="29">
        <v>37</v>
      </c>
      <c r="B44" s="32" t="s">
        <v>37</v>
      </c>
      <c r="C44" s="32" t="s">
        <v>55</v>
      </c>
      <c r="D44" s="38">
        <v>100</v>
      </c>
      <c r="E44" s="21">
        <v>13.17</v>
      </c>
      <c r="F44" s="42" t="s">
        <v>111</v>
      </c>
      <c r="G44" s="24">
        <v>5.68</v>
      </c>
      <c r="H44" s="13"/>
      <c r="I44" s="13"/>
      <c r="J44" s="13"/>
      <c r="K44" s="13"/>
      <c r="L44" s="13"/>
      <c r="M44" s="18">
        <f t="shared" si="3"/>
        <v>9.4250000000000007</v>
      </c>
      <c r="N44" s="24">
        <v>5.68</v>
      </c>
      <c r="O44" s="20">
        <f t="shared" si="1"/>
        <v>568</v>
      </c>
      <c r="P44" s="21">
        <v>568</v>
      </c>
    </row>
    <row r="45" spans="1:16" s="15" customFormat="1" ht="16.5" customHeight="1" x14ac:dyDescent="0.25">
      <c r="A45" s="29">
        <v>38</v>
      </c>
      <c r="B45" s="31" t="s">
        <v>38</v>
      </c>
      <c r="C45" s="32" t="s">
        <v>55</v>
      </c>
      <c r="D45" s="38">
        <v>30</v>
      </c>
      <c r="E45" s="21">
        <v>79.97</v>
      </c>
      <c r="F45" s="42" t="s">
        <v>112</v>
      </c>
      <c r="G45" s="24">
        <v>79</v>
      </c>
      <c r="H45" s="13"/>
      <c r="I45" s="13"/>
      <c r="J45" s="13"/>
      <c r="K45" s="13"/>
      <c r="L45" s="13"/>
      <c r="M45" s="18">
        <f t="shared" si="3"/>
        <v>79.484999999999999</v>
      </c>
      <c r="N45" s="42">
        <v>79</v>
      </c>
      <c r="O45" s="20">
        <f t="shared" si="1"/>
        <v>2370</v>
      </c>
      <c r="P45" s="21">
        <v>2370</v>
      </c>
    </row>
    <row r="46" spans="1:16" s="15" customFormat="1" ht="17.25" customHeight="1" x14ac:dyDescent="0.25">
      <c r="A46" s="29">
        <v>39</v>
      </c>
      <c r="B46" s="31" t="s">
        <v>39</v>
      </c>
      <c r="C46" s="31" t="s">
        <v>55</v>
      </c>
      <c r="D46" s="37">
        <v>40</v>
      </c>
      <c r="E46" s="21">
        <v>104.5</v>
      </c>
      <c r="F46" s="42" t="s">
        <v>113</v>
      </c>
      <c r="G46" s="24">
        <v>103</v>
      </c>
      <c r="H46" s="13"/>
      <c r="I46" s="13"/>
      <c r="J46" s="13"/>
      <c r="K46" s="13"/>
      <c r="L46" s="13"/>
      <c r="M46" s="18">
        <f t="shared" si="3"/>
        <v>103.75</v>
      </c>
      <c r="N46" s="42">
        <v>103</v>
      </c>
      <c r="O46" s="20">
        <f t="shared" si="1"/>
        <v>4120</v>
      </c>
      <c r="P46" s="21">
        <v>4120</v>
      </c>
    </row>
    <row r="47" spans="1:16" s="15" customFormat="1" ht="18.75" customHeight="1" x14ac:dyDescent="0.25">
      <c r="A47" s="29">
        <v>40</v>
      </c>
      <c r="B47" s="31" t="s">
        <v>40</v>
      </c>
      <c r="C47" s="31" t="s">
        <v>55</v>
      </c>
      <c r="D47" s="37">
        <v>50</v>
      </c>
      <c r="E47" s="21">
        <v>52.95</v>
      </c>
      <c r="F47" s="42" t="s">
        <v>114</v>
      </c>
      <c r="G47" s="24">
        <v>161</v>
      </c>
      <c r="H47" s="13"/>
      <c r="I47" s="13"/>
      <c r="J47" s="13"/>
      <c r="K47" s="13"/>
      <c r="L47" s="13"/>
      <c r="M47" s="18">
        <f t="shared" si="3"/>
        <v>106.97499999999999</v>
      </c>
      <c r="N47" s="21">
        <v>52.95</v>
      </c>
      <c r="O47" s="20">
        <f t="shared" si="1"/>
        <v>2647.5</v>
      </c>
      <c r="P47" s="21">
        <v>2647.5</v>
      </c>
    </row>
    <row r="48" spans="1:16" s="15" customFormat="1" ht="17.25" customHeight="1" x14ac:dyDescent="0.25">
      <c r="A48" s="29">
        <v>41</v>
      </c>
      <c r="B48" s="31" t="s">
        <v>41</v>
      </c>
      <c r="C48" s="32" t="s">
        <v>55</v>
      </c>
      <c r="D48" s="38">
        <v>100</v>
      </c>
      <c r="E48" s="21">
        <v>22.36</v>
      </c>
      <c r="F48" s="42" t="s">
        <v>114</v>
      </c>
      <c r="G48" s="24">
        <v>59.16</v>
      </c>
      <c r="H48" s="13"/>
      <c r="I48" s="13"/>
      <c r="J48" s="13"/>
      <c r="K48" s="13"/>
      <c r="L48" s="13"/>
      <c r="M48" s="18">
        <f t="shared" si="3"/>
        <v>40.76</v>
      </c>
      <c r="N48" s="21">
        <v>22.36</v>
      </c>
      <c r="O48" s="20">
        <f t="shared" si="1"/>
        <v>2236</v>
      </c>
      <c r="P48" s="21">
        <v>2236</v>
      </c>
    </row>
    <row r="49" spans="1:16" s="15" customFormat="1" ht="15.75" customHeight="1" x14ac:dyDescent="0.25">
      <c r="A49" s="29">
        <v>42</v>
      </c>
      <c r="B49" s="31" t="s">
        <v>42</v>
      </c>
      <c r="C49" s="31" t="s">
        <v>55</v>
      </c>
      <c r="D49" s="37">
        <v>10</v>
      </c>
      <c r="E49" s="21">
        <v>316.31</v>
      </c>
      <c r="F49" s="42" t="s">
        <v>115</v>
      </c>
      <c r="G49" s="24">
        <v>450</v>
      </c>
      <c r="H49" s="13"/>
      <c r="I49" s="13"/>
      <c r="J49" s="13"/>
      <c r="K49" s="13"/>
      <c r="L49" s="13"/>
      <c r="M49" s="18">
        <f t="shared" si="3"/>
        <v>383.15499999999997</v>
      </c>
      <c r="N49" s="42">
        <v>277</v>
      </c>
      <c r="O49" s="20">
        <f t="shared" si="1"/>
        <v>2770</v>
      </c>
      <c r="P49" s="21">
        <v>2770</v>
      </c>
    </row>
    <row r="50" spans="1:16" s="15" customFormat="1" ht="31.5" customHeight="1" x14ac:dyDescent="0.25">
      <c r="A50" s="29">
        <v>43</v>
      </c>
      <c r="B50" s="30" t="s">
        <v>74</v>
      </c>
      <c r="C50" s="31" t="s">
        <v>56</v>
      </c>
      <c r="D50" s="37">
        <v>6</v>
      </c>
      <c r="E50" s="21">
        <v>9.0299999999999994</v>
      </c>
      <c r="F50" s="42" t="s">
        <v>116</v>
      </c>
      <c r="G50" s="24">
        <v>14.08</v>
      </c>
      <c r="H50" s="13"/>
      <c r="I50" s="13"/>
      <c r="J50" s="13"/>
      <c r="K50" s="13"/>
      <c r="L50" s="13"/>
      <c r="M50" s="18">
        <f t="shared" si="3"/>
        <v>11.555</v>
      </c>
      <c r="N50" s="42">
        <v>9</v>
      </c>
      <c r="O50" s="20">
        <f t="shared" si="1"/>
        <v>54</v>
      </c>
      <c r="P50" s="21">
        <v>54</v>
      </c>
    </row>
    <row r="51" spans="1:16" s="15" customFormat="1" ht="17.25" customHeight="1" x14ac:dyDescent="0.25">
      <c r="A51" s="29">
        <v>44</v>
      </c>
      <c r="B51" s="31" t="s">
        <v>43</v>
      </c>
      <c r="C51" s="31" t="s">
        <v>55</v>
      </c>
      <c r="D51" s="37">
        <v>100</v>
      </c>
      <c r="E51" s="21">
        <v>205.63</v>
      </c>
      <c r="F51" s="42" t="s">
        <v>117</v>
      </c>
      <c r="G51" s="24">
        <v>261.12</v>
      </c>
      <c r="H51" s="13"/>
      <c r="I51" s="13"/>
      <c r="J51" s="13"/>
      <c r="K51" s="13"/>
      <c r="L51" s="13"/>
      <c r="M51" s="18">
        <f t="shared" si="3"/>
        <v>233.375</v>
      </c>
      <c r="N51" s="42">
        <v>173</v>
      </c>
      <c r="O51" s="20">
        <f t="shared" si="1"/>
        <v>17300</v>
      </c>
      <c r="P51" s="21">
        <v>17300</v>
      </c>
    </row>
    <row r="52" spans="1:16" s="15" customFormat="1" ht="15.75" customHeight="1" x14ac:dyDescent="0.25">
      <c r="A52" s="29">
        <v>45</v>
      </c>
      <c r="B52" s="32" t="s">
        <v>44</v>
      </c>
      <c r="C52" s="32" t="s">
        <v>55</v>
      </c>
      <c r="D52" s="38">
        <v>30</v>
      </c>
      <c r="E52" s="21">
        <v>39.14</v>
      </c>
      <c r="F52" s="42" t="s">
        <v>84</v>
      </c>
      <c r="G52" s="24">
        <v>38</v>
      </c>
      <c r="H52" s="13"/>
      <c r="I52" s="13"/>
      <c r="J52" s="13"/>
      <c r="K52" s="13"/>
      <c r="L52" s="13"/>
      <c r="M52" s="18">
        <f t="shared" si="3"/>
        <v>38.57</v>
      </c>
      <c r="N52" s="42">
        <v>38</v>
      </c>
      <c r="O52" s="20">
        <f t="shared" si="1"/>
        <v>1140</v>
      </c>
      <c r="P52" s="21">
        <v>1140</v>
      </c>
    </row>
    <row r="53" spans="1:16" s="15" customFormat="1" ht="15" customHeight="1" x14ac:dyDescent="0.25">
      <c r="A53" s="29">
        <v>46</v>
      </c>
      <c r="B53" s="31" t="s">
        <v>45</v>
      </c>
      <c r="C53" s="31" t="s">
        <v>55</v>
      </c>
      <c r="D53" s="37">
        <v>20</v>
      </c>
      <c r="E53" s="21">
        <v>188.68</v>
      </c>
      <c r="F53" s="42" t="s">
        <v>110</v>
      </c>
      <c r="G53" s="24">
        <v>216.24</v>
      </c>
      <c r="H53" s="13"/>
      <c r="I53" s="13"/>
      <c r="J53" s="13"/>
      <c r="K53" s="13"/>
      <c r="L53" s="13"/>
      <c r="M53" s="18">
        <f t="shared" si="3"/>
        <v>202.46</v>
      </c>
      <c r="N53" s="42">
        <v>155</v>
      </c>
      <c r="O53" s="20">
        <f t="shared" si="1"/>
        <v>3100</v>
      </c>
      <c r="P53" s="21">
        <v>3100</v>
      </c>
    </row>
    <row r="54" spans="1:16" s="15" customFormat="1" ht="15.75" customHeight="1" x14ac:dyDescent="0.25">
      <c r="A54" s="29">
        <v>47</v>
      </c>
      <c r="B54" s="31" t="s">
        <v>46</v>
      </c>
      <c r="C54" s="31" t="s">
        <v>55</v>
      </c>
      <c r="D54" s="37">
        <v>30</v>
      </c>
      <c r="E54" s="21">
        <v>157.61000000000001</v>
      </c>
      <c r="F54" s="42" t="s">
        <v>110</v>
      </c>
      <c r="G54" s="24">
        <v>216.72</v>
      </c>
      <c r="H54" s="13"/>
      <c r="I54" s="13"/>
      <c r="J54" s="13"/>
      <c r="K54" s="13"/>
      <c r="L54" s="13"/>
      <c r="M54" s="18">
        <f t="shared" si="3"/>
        <v>187.16500000000002</v>
      </c>
      <c r="N54" s="42">
        <v>155</v>
      </c>
      <c r="O54" s="20">
        <f t="shared" si="1"/>
        <v>4650</v>
      </c>
      <c r="P54" s="21">
        <v>4650</v>
      </c>
    </row>
    <row r="55" spans="1:16" s="15" customFormat="1" ht="16.5" customHeight="1" x14ac:dyDescent="0.25">
      <c r="A55" s="29">
        <v>48</v>
      </c>
      <c r="B55" s="32" t="s">
        <v>47</v>
      </c>
      <c r="C55" s="32" t="s">
        <v>55</v>
      </c>
      <c r="D55" s="38">
        <v>30</v>
      </c>
      <c r="E55" s="21">
        <v>163.32</v>
      </c>
      <c r="F55" s="42" t="s">
        <v>118</v>
      </c>
      <c r="G55" s="24">
        <v>199.92</v>
      </c>
      <c r="H55" s="13"/>
      <c r="I55" s="13"/>
      <c r="J55" s="13"/>
      <c r="K55" s="13"/>
      <c r="L55" s="13"/>
      <c r="M55" s="18">
        <f t="shared" si="3"/>
        <v>181.62</v>
      </c>
      <c r="N55" s="42">
        <v>130</v>
      </c>
      <c r="O55" s="20">
        <f t="shared" si="1"/>
        <v>3900</v>
      </c>
      <c r="P55" s="21">
        <v>3900</v>
      </c>
    </row>
    <row r="56" spans="1:16" s="15" customFormat="1" ht="17.25" customHeight="1" x14ac:dyDescent="0.25">
      <c r="A56" s="29">
        <v>49</v>
      </c>
      <c r="B56" s="32" t="s">
        <v>48</v>
      </c>
      <c r="C56" s="31" t="s">
        <v>55</v>
      </c>
      <c r="D56" s="38">
        <v>200</v>
      </c>
      <c r="E56" s="21">
        <v>23.56</v>
      </c>
      <c r="F56" s="42" t="s">
        <v>119</v>
      </c>
      <c r="G56" s="24">
        <v>16.32</v>
      </c>
      <c r="H56" s="13"/>
      <c r="I56" s="13"/>
      <c r="J56" s="13"/>
      <c r="K56" s="13"/>
      <c r="L56" s="13"/>
      <c r="M56" s="18">
        <f t="shared" si="3"/>
        <v>19.939999999999998</v>
      </c>
      <c r="N56" s="24">
        <v>16.32</v>
      </c>
      <c r="O56" s="20">
        <f t="shared" si="1"/>
        <v>3264</v>
      </c>
      <c r="P56" s="21">
        <v>3264</v>
      </c>
    </row>
    <row r="57" spans="1:16" s="15" customFormat="1" ht="15.75" customHeight="1" x14ac:dyDescent="0.25">
      <c r="A57" s="29">
        <v>50</v>
      </c>
      <c r="B57" s="32" t="s">
        <v>49</v>
      </c>
      <c r="C57" s="31" t="s">
        <v>55</v>
      </c>
      <c r="D57" s="38">
        <v>30</v>
      </c>
      <c r="E57" s="21">
        <v>66.069999999999993</v>
      </c>
      <c r="F57" s="42" t="s">
        <v>94</v>
      </c>
      <c r="G57" s="24">
        <v>65</v>
      </c>
      <c r="H57" s="13"/>
      <c r="I57" s="13"/>
      <c r="J57" s="13"/>
      <c r="K57" s="13"/>
      <c r="L57" s="13"/>
      <c r="M57" s="18">
        <f t="shared" si="3"/>
        <v>65.534999999999997</v>
      </c>
      <c r="N57" s="24">
        <v>65</v>
      </c>
      <c r="O57" s="20">
        <f t="shared" si="1"/>
        <v>1950</v>
      </c>
      <c r="P57" s="21">
        <v>1950</v>
      </c>
    </row>
    <row r="58" spans="1:16" s="15" customFormat="1" ht="20.25" customHeight="1" x14ac:dyDescent="0.25">
      <c r="A58" s="29">
        <v>51</v>
      </c>
      <c r="B58" s="32" t="s">
        <v>50</v>
      </c>
      <c r="C58" s="32" t="s">
        <v>57</v>
      </c>
      <c r="D58" s="38">
        <v>100</v>
      </c>
      <c r="E58" s="21">
        <v>145.71</v>
      </c>
      <c r="F58" s="42">
        <v>54</v>
      </c>
      <c r="G58" s="24">
        <v>34.270000000000003</v>
      </c>
      <c r="H58" s="13"/>
      <c r="I58" s="13"/>
      <c r="J58" s="13"/>
      <c r="K58" s="13"/>
      <c r="L58" s="13"/>
      <c r="M58" s="18">
        <f t="shared" si="3"/>
        <v>77.993333333333339</v>
      </c>
      <c r="N58" s="24">
        <v>34.270000000000003</v>
      </c>
      <c r="O58" s="20">
        <f t="shared" si="1"/>
        <v>3427.0000000000005</v>
      </c>
      <c r="P58" s="21">
        <v>3427</v>
      </c>
    </row>
    <row r="59" spans="1:16" s="15" customFormat="1" ht="15.75" customHeight="1" x14ac:dyDescent="0.25">
      <c r="A59" s="29">
        <v>52</v>
      </c>
      <c r="B59" s="32" t="s">
        <v>75</v>
      </c>
      <c r="C59" s="32"/>
      <c r="D59" s="38">
        <v>20</v>
      </c>
      <c r="E59" s="21">
        <v>68.63</v>
      </c>
      <c r="F59" s="42" t="s">
        <v>120</v>
      </c>
      <c r="G59" s="24">
        <v>34.5</v>
      </c>
      <c r="H59" s="13"/>
      <c r="I59" s="13"/>
      <c r="J59" s="13"/>
      <c r="K59" s="13"/>
      <c r="L59" s="13"/>
      <c r="M59" s="18">
        <f t="shared" si="3"/>
        <v>51.564999999999998</v>
      </c>
      <c r="N59" s="42">
        <v>22</v>
      </c>
      <c r="O59" s="20">
        <f t="shared" si="1"/>
        <v>440</v>
      </c>
      <c r="P59" s="21">
        <v>440</v>
      </c>
    </row>
    <row r="60" spans="1:16" s="15" customFormat="1" ht="18" customHeight="1" x14ac:dyDescent="0.25">
      <c r="A60" s="29">
        <v>53</v>
      </c>
      <c r="B60" s="32" t="s">
        <v>51</v>
      </c>
      <c r="C60" s="32" t="s">
        <v>55</v>
      </c>
      <c r="D60" s="38">
        <v>20</v>
      </c>
      <c r="E60" s="21">
        <v>151.6</v>
      </c>
      <c r="F60" s="42" t="s">
        <v>121</v>
      </c>
      <c r="G60" s="24">
        <v>100</v>
      </c>
      <c r="H60" s="13"/>
      <c r="I60" s="13"/>
      <c r="J60" s="13"/>
      <c r="K60" s="13"/>
      <c r="L60" s="13"/>
      <c r="M60" s="18">
        <f t="shared" si="3"/>
        <v>125.8</v>
      </c>
      <c r="N60" s="24">
        <v>100</v>
      </c>
      <c r="O60" s="20">
        <f t="shared" si="1"/>
        <v>2000</v>
      </c>
      <c r="P60" s="21">
        <v>2000</v>
      </c>
    </row>
    <row r="61" spans="1:16" s="15" customFormat="1" ht="18.75" customHeight="1" x14ac:dyDescent="0.25">
      <c r="A61" s="29">
        <v>54</v>
      </c>
      <c r="B61" s="32" t="s">
        <v>76</v>
      </c>
      <c r="C61" s="31" t="s">
        <v>55</v>
      </c>
      <c r="D61" s="37">
        <v>30</v>
      </c>
      <c r="E61" s="21">
        <v>306.89</v>
      </c>
      <c r="F61" s="42" t="s">
        <v>122</v>
      </c>
      <c r="G61" s="24">
        <v>360</v>
      </c>
      <c r="H61" s="13"/>
      <c r="I61" s="13"/>
      <c r="J61" s="13"/>
      <c r="K61" s="13"/>
      <c r="L61" s="13"/>
      <c r="M61" s="18">
        <f t="shared" si="3"/>
        <v>333.44499999999999</v>
      </c>
      <c r="N61" s="42">
        <v>255</v>
      </c>
      <c r="O61" s="20">
        <f t="shared" si="1"/>
        <v>7650</v>
      </c>
      <c r="P61" s="21">
        <v>7650</v>
      </c>
    </row>
    <row r="62" spans="1:16" s="15" customFormat="1" ht="17.25" customHeight="1" x14ac:dyDescent="0.25">
      <c r="A62" s="29">
        <v>55</v>
      </c>
      <c r="B62" s="32" t="s">
        <v>77</v>
      </c>
      <c r="C62" s="32" t="s">
        <v>55</v>
      </c>
      <c r="D62" s="38">
        <v>20</v>
      </c>
      <c r="E62" s="21">
        <v>38.369999999999997</v>
      </c>
      <c r="F62" s="42" t="s">
        <v>123</v>
      </c>
      <c r="G62" s="24">
        <v>21</v>
      </c>
      <c r="H62" s="13"/>
      <c r="I62" s="13"/>
      <c r="J62" s="13"/>
      <c r="K62" s="13"/>
      <c r="L62" s="13"/>
      <c r="M62" s="18">
        <f t="shared" si="3"/>
        <v>29.684999999999999</v>
      </c>
      <c r="N62" s="42">
        <v>21</v>
      </c>
      <c r="O62" s="20">
        <f t="shared" si="1"/>
        <v>420</v>
      </c>
      <c r="P62" s="21">
        <v>420</v>
      </c>
    </row>
    <row r="63" spans="1:16" s="15" customFormat="1" ht="16.5" customHeight="1" x14ac:dyDescent="0.25">
      <c r="A63" s="29">
        <v>56</v>
      </c>
      <c r="B63" s="32" t="s">
        <v>52</v>
      </c>
      <c r="C63" s="32" t="s">
        <v>55</v>
      </c>
      <c r="D63" s="38">
        <v>100</v>
      </c>
      <c r="E63" s="21">
        <v>137.66999999999999</v>
      </c>
      <c r="F63" s="42" t="s">
        <v>124</v>
      </c>
      <c r="G63" s="24">
        <v>52</v>
      </c>
      <c r="H63" s="13"/>
      <c r="I63" s="13"/>
      <c r="J63" s="13"/>
      <c r="K63" s="13"/>
      <c r="L63" s="13"/>
      <c r="M63" s="18">
        <f t="shared" si="3"/>
        <v>94.834999999999994</v>
      </c>
      <c r="N63" s="42">
        <v>52</v>
      </c>
      <c r="O63" s="20">
        <f t="shared" si="1"/>
        <v>5200</v>
      </c>
      <c r="P63" s="21">
        <v>5200</v>
      </c>
    </row>
    <row r="64" spans="1:16" s="15" customFormat="1" ht="16.5" customHeight="1" x14ac:dyDescent="0.25">
      <c r="A64" s="29">
        <v>57</v>
      </c>
      <c r="B64" s="32" t="s">
        <v>53</v>
      </c>
      <c r="C64" s="31" t="s">
        <v>56</v>
      </c>
      <c r="D64" s="37">
        <v>500</v>
      </c>
      <c r="E64" s="21">
        <v>951.89</v>
      </c>
      <c r="F64" s="42" t="s">
        <v>125</v>
      </c>
      <c r="G64" s="24">
        <v>6.6</v>
      </c>
      <c r="H64" s="13"/>
      <c r="I64" s="13"/>
      <c r="J64" s="13"/>
      <c r="K64" s="13"/>
      <c r="L64" s="13"/>
      <c r="M64" s="18">
        <f t="shared" si="3"/>
        <v>479.245</v>
      </c>
      <c r="N64" s="42">
        <v>6</v>
      </c>
      <c r="O64" s="20">
        <f t="shared" si="1"/>
        <v>3000</v>
      </c>
      <c r="P64" s="21">
        <v>3000</v>
      </c>
    </row>
    <row r="65" spans="1:17" s="15" customFormat="1" ht="15.75" customHeight="1" x14ac:dyDescent="0.25">
      <c r="A65" s="29">
        <v>58</v>
      </c>
      <c r="B65" s="31" t="s">
        <v>54</v>
      </c>
      <c r="C65" s="31" t="s">
        <v>56</v>
      </c>
      <c r="D65" s="37">
        <v>300</v>
      </c>
      <c r="E65" s="21">
        <v>707.16</v>
      </c>
      <c r="F65" s="42" t="s">
        <v>126</v>
      </c>
      <c r="G65" s="24">
        <v>5.82</v>
      </c>
      <c r="H65" s="13"/>
      <c r="I65" s="13"/>
      <c r="J65" s="13"/>
      <c r="K65" s="13"/>
      <c r="L65" s="13"/>
      <c r="M65" s="18">
        <f t="shared" si="3"/>
        <v>356.49</v>
      </c>
      <c r="N65" s="42">
        <v>5</v>
      </c>
      <c r="O65" s="20">
        <f t="shared" si="1"/>
        <v>1500</v>
      </c>
      <c r="P65" s="21">
        <v>1500</v>
      </c>
    </row>
    <row r="66" spans="1:17" s="14" customFormat="1" ht="18" customHeight="1" x14ac:dyDescent="0.25">
      <c r="A66" s="9"/>
      <c r="B66" s="46" t="s">
        <v>11</v>
      </c>
      <c r="C66" s="47"/>
      <c r="D66" s="47"/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68">
        <f>SUM(P8:P65)</f>
        <v>200016.6</v>
      </c>
      <c r="Q66" s="35"/>
    </row>
    <row r="67" spans="1:17" s="9" customFormat="1" ht="18.75" customHeight="1" x14ac:dyDescent="0.25">
      <c r="A67" s="64" t="s">
        <v>14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P67" s="69"/>
    </row>
    <row r="68" spans="1:17" s="9" customFormat="1" ht="18.75" customHeight="1" x14ac:dyDescent="0.2">
      <c r="F68" s="36"/>
      <c r="P68" s="69"/>
    </row>
    <row r="69" spans="1:17" ht="18.75" customHeight="1" x14ac:dyDescent="0.25">
      <c r="A69" s="5"/>
      <c r="B69" s="5"/>
      <c r="C69" s="5"/>
      <c r="D69" s="5"/>
      <c r="E69" s="5"/>
      <c r="F69" s="27"/>
      <c r="G69" s="5"/>
      <c r="H69" s="5"/>
      <c r="I69" s="5"/>
      <c r="J69" s="5"/>
      <c r="K69" s="5"/>
      <c r="L69" s="5"/>
      <c r="M69" s="5"/>
      <c r="N69" s="5"/>
      <c r="O69" s="5"/>
      <c r="P69" s="70"/>
    </row>
    <row r="70" spans="1:17" ht="18.75" customHeight="1" x14ac:dyDescent="0.25">
      <c r="A70" s="5"/>
      <c r="B70" s="5"/>
      <c r="C70" s="5"/>
      <c r="D70" s="5"/>
      <c r="E70" s="5"/>
      <c r="F70" s="27"/>
      <c r="G70" s="5"/>
      <c r="H70" s="5"/>
      <c r="I70" s="5"/>
      <c r="J70" s="5"/>
      <c r="K70" s="5"/>
      <c r="L70" s="5"/>
      <c r="M70" s="5"/>
      <c r="N70" s="5"/>
      <c r="O70" s="5"/>
      <c r="P70" s="70"/>
    </row>
    <row r="71" spans="1:17" ht="21" customHeight="1" x14ac:dyDescent="0.25">
      <c r="A71" s="4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5"/>
      <c r="O71" s="5"/>
      <c r="P71" s="70"/>
    </row>
    <row r="72" spans="1:17" ht="18.75" customHeight="1" x14ac:dyDescent="0.25">
      <c r="A72" s="5"/>
      <c r="B72" s="5"/>
      <c r="C72" s="5"/>
      <c r="D72" s="5"/>
      <c r="E72" s="5"/>
      <c r="F72" s="27"/>
      <c r="G72" s="5"/>
      <c r="H72" s="5"/>
      <c r="I72" s="5"/>
      <c r="J72" s="5"/>
      <c r="K72" s="5"/>
      <c r="L72" s="5"/>
      <c r="M72" s="5"/>
      <c r="N72" s="5"/>
      <c r="O72" s="5"/>
      <c r="P72" s="70"/>
    </row>
    <row r="73" spans="1:17" ht="18.75" customHeight="1" x14ac:dyDescent="0.25">
      <c r="A73" s="5"/>
      <c r="B73" s="5"/>
      <c r="C73" s="5"/>
      <c r="D73" s="5"/>
      <c r="E73" s="5"/>
      <c r="F73" s="27"/>
      <c r="G73" s="5"/>
      <c r="H73" s="5"/>
      <c r="I73" s="5"/>
      <c r="J73" s="5"/>
      <c r="K73" s="5"/>
      <c r="L73" s="5"/>
      <c r="M73" s="5"/>
      <c r="N73" s="5"/>
      <c r="O73" s="5"/>
      <c r="P73" s="70"/>
    </row>
    <row r="74" spans="1:17" ht="18.75" customHeight="1" x14ac:dyDescent="0.25">
      <c r="A74" s="5"/>
      <c r="B74" s="5"/>
      <c r="C74" s="5"/>
      <c r="D74" s="5"/>
      <c r="E74" s="5"/>
      <c r="F74" s="27"/>
      <c r="G74" s="5"/>
      <c r="H74" s="5"/>
      <c r="I74" s="5"/>
      <c r="J74" s="5"/>
      <c r="K74" s="5"/>
      <c r="L74" s="5"/>
      <c r="M74" s="5"/>
      <c r="N74" s="5"/>
      <c r="O74" s="5"/>
      <c r="P74" s="70"/>
    </row>
    <row r="75" spans="1:17" ht="18.75" customHeight="1" x14ac:dyDescent="0.25">
      <c r="A75" s="5"/>
      <c r="B75" s="5"/>
      <c r="C75" s="5"/>
      <c r="D75" s="5"/>
      <c r="E75" s="5"/>
      <c r="F75" s="27"/>
      <c r="G75" s="5"/>
      <c r="H75" s="5"/>
      <c r="I75" s="5"/>
      <c r="J75" s="5"/>
      <c r="K75" s="5"/>
      <c r="L75" s="5"/>
      <c r="M75" s="5"/>
      <c r="N75" s="5"/>
      <c r="O75" s="5"/>
      <c r="P75" s="70"/>
    </row>
    <row r="76" spans="1:17" ht="18.75" customHeight="1" x14ac:dyDescent="0.25">
      <c r="A76" s="5"/>
      <c r="B76" s="5"/>
      <c r="C76" s="5"/>
      <c r="D76" s="5"/>
      <c r="E76" s="5"/>
      <c r="F76" s="27"/>
      <c r="G76" s="5"/>
      <c r="H76" s="5"/>
      <c r="I76" s="5"/>
      <c r="J76" s="5"/>
      <c r="K76" s="5"/>
      <c r="L76" s="5"/>
      <c r="M76" s="5"/>
      <c r="N76" s="5"/>
      <c r="O76" s="5"/>
      <c r="P76" s="70"/>
    </row>
    <row r="77" spans="1:17" ht="18.75" customHeight="1" x14ac:dyDescent="0.25">
      <c r="A77" s="5"/>
      <c r="B77" s="5"/>
      <c r="C77" s="5"/>
      <c r="D77" s="5"/>
      <c r="E77" s="5"/>
      <c r="F77" s="27"/>
      <c r="G77" s="5"/>
      <c r="H77" s="5"/>
      <c r="I77" s="5"/>
      <c r="J77" s="5"/>
      <c r="K77" s="5"/>
      <c r="L77" s="5"/>
      <c r="M77" s="5"/>
      <c r="N77" s="5"/>
      <c r="O77" s="5"/>
      <c r="P77" s="70"/>
    </row>
    <row r="78" spans="1:17" ht="21" customHeight="1" x14ac:dyDescent="0.25">
      <c r="A78" s="5"/>
      <c r="B78" s="5"/>
      <c r="C78" s="5"/>
      <c r="D78" s="5"/>
      <c r="E78" s="5"/>
      <c r="F78" s="27"/>
      <c r="G78" s="5"/>
      <c r="H78" s="5"/>
      <c r="I78" s="5"/>
      <c r="J78" s="5"/>
      <c r="K78" s="5"/>
      <c r="L78" s="5"/>
      <c r="M78" s="5"/>
      <c r="N78" s="5"/>
      <c r="O78" s="5"/>
      <c r="P78" s="70"/>
    </row>
    <row r="79" spans="1:17" ht="21" customHeight="1" x14ac:dyDescent="0.25">
      <c r="A79" s="5"/>
      <c r="B79" s="5"/>
      <c r="C79" s="5"/>
      <c r="D79" s="5"/>
      <c r="E79" s="5"/>
      <c r="F79" s="27"/>
      <c r="G79" s="5"/>
      <c r="H79" s="5"/>
      <c r="I79" s="5"/>
      <c r="J79" s="5"/>
      <c r="K79" s="5"/>
      <c r="L79" s="5"/>
      <c r="M79" s="5"/>
      <c r="N79" s="5"/>
      <c r="O79" s="5"/>
      <c r="P79" s="70"/>
    </row>
    <row r="80" spans="1:17" ht="18.75" customHeight="1" x14ac:dyDescent="0.25">
      <c r="A80" s="5"/>
      <c r="B80" s="5"/>
      <c r="C80" s="5"/>
      <c r="D80" s="5"/>
      <c r="E80" s="5"/>
      <c r="F80" s="27"/>
      <c r="G80" s="5"/>
      <c r="H80" s="5"/>
      <c r="I80" s="5"/>
      <c r="J80" s="5"/>
      <c r="K80" s="5"/>
      <c r="L80" s="5"/>
      <c r="M80" s="5"/>
      <c r="N80" s="5"/>
      <c r="O80" s="5"/>
      <c r="P80" s="70"/>
    </row>
    <row r="81" spans="1:16" ht="18.75" customHeight="1" x14ac:dyDescent="0.25">
      <c r="A81" s="5"/>
      <c r="B81" s="5"/>
      <c r="C81" s="5"/>
      <c r="D81" s="5"/>
      <c r="E81" s="5"/>
      <c r="F81" s="27"/>
      <c r="G81" s="5"/>
      <c r="H81" s="5"/>
      <c r="I81" s="5"/>
      <c r="J81" s="5"/>
      <c r="K81" s="5"/>
      <c r="L81" s="5"/>
      <c r="M81" s="5"/>
      <c r="N81" s="5"/>
      <c r="O81" s="5"/>
      <c r="P81" s="70"/>
    </row>
    <row r="82" spans="1:16" ht="18.75" customHeight="1" x14ac:dyDescent="0.25">
      <c r="A82" s="5"/>
      <c r="B82" s="5"/>
      <c r="C82" s="5"/>
      <c r="D82" s="5"/>
      <c r="E82" s="5"/>
      <c r="F82" s="27"/>
      <c r="G82" s="5"/>
      <c r="H82" s="5"/>
      <c r="I82" s="5"/>
      <c r="J82" s="5"/>
      <c r="K82" s="5"/>
      <c r="L82" s="5"/>
      <c r="M82" s="5"/>
      <c r="N82" s="5"/>
      <c r="O82" s="5"/>
      <c r="P82" s="70"/>
    </row>
    <row r="83" spans="1:16" ht="18.75" customHeight="1" x14ac:dyDescent="0.25">
      <c r="A83" s="5"/>
      <c r="B83" s="5"/>
      <c r="C83" s="5"/>
      <c r="D83" s="5"/>
      <c r="E83" s="5"/>
      <c r="F83" s="27"/>
      <c r="G83" s="5"/>
      <c r="H83" s="5"/>
      <c r="I83" s="5"/>
      <c r="J83" s="5"/>
      <c r="K83" s="5"/>
      <c r="L83" s="5"/>
      <c r="M83" s="5"/>
      <c r="N83" s="5"/>
      <c r="O83" s="5"/>
      <c r="P83" s="70"/>
    </row>
    <row r="84" spans="1:16" ht="18.75" customHeight="1" x14ac:dyDescent="0.25">
      <c r="A84" s="5"/>
      <c r="B84" s="5"/>
      <c r="C84" s="5"/>
      <c r="D84" s="5"/>
      <c r="E84" s="5"/>
      <c r="F84" s="27"/>
      <c r="G84" s="5"/>
      <c r="H84" s="5"/>
      <c r="I84" s="5"/>
      <c r="J84" s="5"/>
      <c r="K84" s="5"/>
      <c r="L84" s="5"/>
      <c r="M84" s="5"/>
      <c r="N84" s="5"/>
      <c r="O84" s="5"/>
      <c r="P84" s="70"/>
    </row>
    <row r="85" spans="1:16" ht="18.75" customHeight="1" x14ac:dyDescent="0.25">
      <c r="A85" s="5"/>
      <c r="B85" s="5"/>
      <c r="C85" s="5"/>
      <c r="D85" s="5"/>
      <c r="E85" s="5"/>
      <c r="F85" s="27"/>
      <c r="G85" s="5"/>
      <c r="H85" s="5"/>
      <c r="I85" s="5"/>
      <c r="J85" s="5"/>
      <c r="K85" s="5"/>
      <c r="L85" s="5"/>
      <c r="M85" s="5"/>
      <c r="N85" s="5"/>
      <c r="O85" s="5"/>
      <c r="P85" s="70"/>
    </row>
    <row r="86" spans="1:16" ht="18.75" customHeight="1" x14ac:dyDescent="0.25">
      <c r="A86" s="5"/>
      <c r="B86" s="5"/>
      <c r="C86" s="5"/>
      <c r="D86" s="5"/>
      <c r="E86" s="5"/>
      <c r="F86" s="27"/>
      <c r="G86" s="5"/>
      <c r="H86" s="5"/>
      <c r="I86" s="5"/>
      <c r="J86" s="5"/>
      <c r="K86" s="5"/>
      <c r="L86" s="5"/>
      <c r="M86" s="5"/>
      <c r="N86" s="5"/>
      <c r="O86" s="5"/>
      <c r="P86" s="70"/>
    </row>
    <row r="87" spans="1:16" ht="18.75" customHeight="1" x14ac:dyDescent="0.25">
      <c r="A87" s="5"/>
      <c r="B87" s="5"/>
      <c r="C87" s="5"/>
      <c r="D87" s="5"/>
      <c r="E87" s="5"/>
      <c r="F87" s="27"/>
      <c r="G87" s="5"/>
      <c r="H87" s="5"/>
      <c r="I87" s="5"/>
      <c r="J87" s="5"/>
      <c r="K87" s="5"/>
      <c r="L87" s="5"/>
      <c r="M87" s="5"/>
      <c r="N87" s="5"/>
      <c r="O87" s="5"/>
      <c r="P87" s="70"/>
    </row>
    <row r="88" spans="1:16" ht="18.75" customHeight="1" x14ac:dyDescent="0.25">
      <c r="A88" s="5"/>
      <c r="B88" s="5"/>
      <c r="C88" s="5"/>
      <c r="D88" s="5"/>
      <c r="E88" s="5"/>
      <c r="F88" s="27"/>
      <c r="G88" s="5"/>
      <c r="H88" s="5"/>
      <c r="I88" s="5"/>
      <c r="J88" s="5"/>
      <c r="K88" s="5"/>
      <c r="L88" s="5"/>
      <c r="M88" s="5"/>
      <c r="N88" s="5"/>
      <c r="O88" s="5"/>
      <c r="P88" s="70"/>
    </row>
    <row r="89" spans="1:16" ht="21" customHeight="1" x14ac:dyDescent="0.25">
      <c r="A89" s="5"/>
      <c r="B89" s="5"/>
      <c r="C89" s="5"/>
      <c r="D89" s="5"/>
      <c r="E89" s="5"/>
      <c r="F89" s="27"/>
      <c r="G89" s="5"/>
      <c r="H89" s="5"/>
      <c r="I89" s="5"/>
      <c r="J89" s="5"/>
      <c r="K89" s="5"/>
      <c r="L89" s="5"/>
      <c r="M89" s="5"/>
      <c r="N89" s="5"/>
      <c r="O89" s="5"/>
      <c r="P89" s="70"/>
    </row>
    <row r="90" spans="1:16" ht="21" customHeight="1" x14ac:dyDescent="0.25">
      <c r="A90" s="5"/>
      <c r="B90" s="5"/>
      <c r="C90" s="5"/>
      <c r="D90" s="5"/>
      <c r="E90" s="5"/>
      <c r="F90" s="27"/>
      <c r="G90" s="5"/>
      <c r="H90" s="5"/>
      <c r="I90" s="5"/>
      <c r="J90" s="5"/>
      <c r="K90" s="5"/>
      <c r="L90" s="5"/>
      <c r="M90" s="5"/>
      <c r="N90" s="5"/>
      <c r="O90" s="5"/>
      <c r="P90" s="70"/>
    </row>
    <row r="91" spans="1:16" ht="18.75" customHeight="1" x14ac:dyDescent="0.25">
      <c r="A91" s="5"/>
      <c r="B91" s="5"/>
      <c r="C91" s="5"/>
      <c r="D91" s="5"/>
      <c r="E91" s="5"/>
      <c r="F91" s="27"/>
      <c r="G91" s="5"/>
      <c r="H91" s="5"/>
      <c r="I91" s="5"/>
      <c r="J91" s="5"/>
      <c r="K91" s="5"/>
      <c r="L91" s="5"/>
      <c r="M91" s="5"/>
      <c r="N91" s="5"/>
      <c r="O91" s="5"/>
      <c r="P91" s="70"/>
    </row>
    <row r="92" spans="1:16" ht="18.75" customHeight="1" x14ac:dyDescent="0.25">
      <c r="A92" s="5"/>
      <c r="B92" s="5"/>
      <c r="C92" s="5"/>
      <c r="D92" s="5"/>
      <c r="E92" s="5"/>
      <c r="F92" s="27"/>
      <c r="G92" s="5"/>
      <c r="H92" s="5"/>
      <c r="I92" s="5"/>
      <c r="J92" s="5"/>
      <c r="K92" s="5"/>
      <c r="L92" s="5"/>
      <c r="M92" s="5"/>
      <c r="N92" s="5"/>
      <c r="O92" s="5"/>
      <c r="P92" s="70"/>
    </row>
    <row r="93" spans="1:16" ht="18.75" customHeight="1" x14ac:dyDescent="0.25">
      <c r="A93" s="5"/>
      <c r="B93" s="5"/>
      <c r="C93" s="5"/>
      <c r="D93" s="5"/>
      <c r="E93" s="5"/>
      <c r="F93" s="27"/>
      <c r="G93" s="5"/>
      <c r="H93" s="5"/>
      <c r="I93" s="5"/>
      <c r="J93" s="5"/>
      <c r="K93" s="5"/>
      <c r="L93" s="5"/>
      <c r="M93" s="5"/>
      <c r="N93" s="5"/>
      <c r="O93" s="5"/>
      <c r="P93" s="70"/>
    </row>
    <row r="94" spans="1:16" ht="18.75" customHeight="1" x14ac:dyDescent="0.25">
      <c r="A94" s="5"/>
      <c r="B94" s="5"/>
      <c r="C94" s="5"/>
      <c r="D94" s="5"/>
      <c r="E94" s="5"/>
      <c r="F94" s="27"/>
      <c r="G94" s="5"/>
      <c r="H94" s="5"/>
      <c r="I94" s="5"/>
      <c r="J94" s="5"/>
      <c r="K94" s="5"/>
      <c r="L94" s="5"/>
      <c r="M94" s="5"/>
      <c r="N94" s="5"/>
      <c r="O94" s="5"/>
      <c r="P94" s="70"/>
    </row>
    <row r="95" spans="1:16" ht="21" customHeight="1" x14ac:dyDescent="0.25">
      <c r="A95" s="5"/>
      <c r="B95" s="5"/>
      <c r="C95" s="5"/>
      <c r="D95" s="5"/>
      <c r="E95" s="5"/>
      <c r="F95" s="27"/>
      <c r="G95" s="5"/>
      <c r="H95" s="5"/>
      <c r="I95" s="5"/>
      <c r="J95" s="5"/>
      <c r="K95" s="5"/>
      <c r="L95" s="5"/>
      <c r="M95" s="5"/>
      <c r="N95" s="5"/>
      <c r="O95" s="5"/>
      <c r="P95" s="70"/>
    </row>
    <row r="96" spans="1:16" ht="21" customHeight="1" x14ac:dyDescent="0.25">
      <c r="A96" s="5"/>
      <c r="B96" s="5"/>
      <c r="C96" s="5"/>
      <c r="D96" s="5"/>
      <c r="E96" s="5"/>
      <c r="F96" s="27"/>
      <c r="G96" s="5"/>
      <c r="H96" s="5"/>
      <c r="I96" s="5"/>
      <c r="J96" s="5"/>
      <c r="K96" s="5"/>
      <c r="L96" s="5"/>
      <c r="M96" s="5"/>
      <c r="N96" s="5"/>
      <c r="O96" s="5"/>
      <c r="P96" s="70"/>
    </row>
    <row r="97" spans="1:16" ht="18.75" customHeight="1" x14ac:dyDescent="0.25">
      <c r="A97" s="5"/>
      <c r="B97" s="5"/>
      <c r="C97" s="5"/>
      <c r="D97" s="5"/>
      <c r="E97" s="5"/>
      <c r="F97" s="27"/>
      <c r="G97" s="5"/>
      <c r="H97" s="5"/>
      <c r="I97" s="5"/>
      <c r="J97" s="5"/>
      <c r="K97" s="5"/>
      <c r="L97" s="5"/>
      <c r="M97" s="5"/>
      <c r="N97" s="5"/>
      <c r="O97" s="5"/>
      <c r="P97" s="70"/>
    </row>
    <row r="98" spans="1:16" ht="18.75" customHeight="1" x14ac:dyDescent="0.25">
      <c r="A98" s="5"/>
      <c r="B98" s="5"/>
      <c r="C98" s="5"/>
      <c r="D98" s="5"/>
      <c r="E98" s="5"/>
      <c r="F98" s="27"/>
      <c r="G98" s="5"/>
      <c r="H98" s="5"/>
      <c r="I98" s="5"/>
      <c r="J98" s="5"/>
      <c r="K98" s="5"/>
      <c r="L98" s="5"/>
      <c r="M98" s="5"/>
      <c r="N98" s="5"/>
      <c r="O98" s="5"/>
      <c r="P98" s="70"/>
    </row>
    <row r="99" spans="1:16" ht="18.75" customHeight="1" x14ac:dyDescent="0.25">
      <c r="A99" s="5"/>
      <c r="B99" s="5"/>
      <c r="C99" s="5"/>
      <c r="D99" s="5"/>
      <c r="E99" s="5"/>
      <c r="F99" s="27"/>
      <c r="G99" s="5"/>
      <c r="H99" s="5"/>
      <c r="I99" s="5"/>
      <c r="J99" s="5"/>
      <c r="K99" s="5"/>
      <c r="L99" s="5"/>
      <c r="M99" s="5"/>
      <c r="N99" s="5"/>
      <c r="O99" s="5"/>
      <c r="P99" s="70"/>
    </row>
    <row r="100" spans="1:16" ht="21" customHeight="1" x14ac:dyDescent="0.25">
      <c r="A100" s="5"/>
      <c r="B100" s="5"/>
      <c r="C100" s="5"/>
      <c r="D100" s="5"/>
      <c r="E100" s="5"/>
      <c r="F100" s="27"/>
      <c r="G100" s="5"/>
      <c r="H100" s="5"/>
      <c r="I100" s="5"/>
      <c r="J100" s="5"/>
      <c r="K100" s="5"/>
      <c r="L100" s="5"/>
      <c r="M100" s="5"/>
      <c r="N100" s="5"/>
      <c r="O100" s="5"/>
      <c r="P100" s="70"/>
    </row>
    <row r="101" spans="1:16" ht="18.75" customHeight="1" x14ac:dyDescent="0.25">
      <c r="A101" s="5"/>
      <c r="B101" s="5"/>
      <c r="C101" s="5"/>
      <c r="D101" s="5"/>
      <c r="E101" s="5"/>
      <c r="F101" s="27"/>
      <c r="G101" s="5"/>
      <c r="H101" s="5"/>
      <c r="I101" s="5"/>
      <c r="J101" s="5"/>
      <c r="K101" s="5"/>
      <c r="L101" s="5"/>
      <c r="M101" s="5"/>
      <c r="N101" s="5"/>
      <c r="O101" s="5"/>
      <c r="P101" s="70"/>
    </row>
    <row r="102" spans="1:16" ht="18.75" customHeight="1" x14ac:dyDescent="0.25">
      <c r="A102" s="5"/>
      <c r="B102" s="5"/>
      <c r="C102" s="5"/>
      <c r="D102" s="5"/>
      <c r="E102" s="5"/>
      <c r="F102" s="27"/>
      <c r="G102" s="5"/>
      <c r="H102" s="5"/>
      <c r="I102" s="5"/>
      <c r="J102" s="5"/>
      <c r="K102" s="5"/>
      <c r="L102" s="5"/>
      <c r="M102" s="5"/>
      <c r="N102" s="5"/>
      <c r="O102" s="5"/>
      <c r="P102" s="70"/>
    </row>
    <row r="103" spans="1:16" ht="18.75" customHeight="1" x14ac:dyDescent="0.25">
      <c r="A103" s="5"/>
      <c r="B103" s="5"/>
      <c r="C103" s="5"/>
      <c r="D103" s="5"/>
      <c r="E103" s="5"/>
      <c r="F103" s="27"/>
      <c r="G103" s="5"/>
      <c r="H103" s="5"/>
      <c r="I103" s="5"/>
      <c r="J103" s="5"/>
      <c r="K103" s="5"/>
      <c r="L103" s="5"/>
      <c r="M103" s="5"/>
      <c r="N103" s="5"/>
      <c r="O103" s="5"/>
      <c r="P103" s="70"/>
    </row>
    <row r="104" spans="1:16" ht="18.75" customHeight="1" x14ac:dyDescent="0.25">
      <c r="A104" s="5"/>
      <c r="B104" s="5"/>
      <c r="C104" s="5"/>
      <c r="D104" s="5"/>
      <c r="E104" s="5"/>
      <c r="F104" s="27"/>
      <c r="G104" s="5"/>
      <c r="H104" s="5"/>
      <c r="I104" s="5"/>
      <c r="J104" s="5"/>
      <c r="K104" s="5"/>
      <c r="L104" s="5"/>
      <c r="M104" s="5"/>
      <c r="N104" s="5"/>
      <c r="O104" s="5"/>
      <c r="P104" s="70"/>
    </row>
    <row r="105" spans="1:16" ht="21" customHeight="1" x14ac:dyDescent="0.25">
      <c r="A105" s="5"/>
      <c r="B105" s="5"/>
      <c r="C105" s="5"/>
      <c r="D105" s="5"/>
      <c r="E105" s="5"/>
      <c r="F105" s="27"/>
      <c r="G105" s="5"/>
      <c r="H105" s="5"/>
      <c r="I105" s="5"/>
      <c r="J105" s="5"/>
      <c r="K105" s="5"/>
      <c r="L105" s="5"/>
      <c r="M105" s="5"/>
      <c r="N105" s="5"/>
      <c r="O105" s="5"/>
      <c r="P105" s="70"/>
    </row>
    <row r="106" spans="1:16" ht="21" customHeight="1" x14ac:dyDescent="0.25">
      <c r="E106" s="6"/>
      <c r="P106" s="71"/>
    </row>
    <row r="108" spans="1:16" s="2" customFormat="1" ht="21" x14ac:dyDescent="0.35">
      <c r="A108" s="3"/>
      <c r="B108" s="1"/>
      <c r="C108" s="1"/>
      <c r="D108" s="1"/>
      <c r="E108" s="4"/>
      <c r="F108" s="28"/>
      <c r="G108" s="4"/>
      <c r="H108" s="4"/>
      <c r="I108" s="4"/>
      <c r="J108" s="4"/>
      <c r="K108" s="4"/>
      <c r="L108" s="4"/>
      <c r="M108" s="7"/>
      <c r="N108" s="7"/>
      <c r="O108" s="1"/>
      <c r="P108" s="72"/>
    </row>
    <row r="111" spans="1:16" s="2" customFormat="1" ht="21" x14ac:dyDescent="0.35">
      <c r="A111" s="3"/>
      <c r="B111" s="1"/>
      <c r="C111" s="1"/>
      <c r="D111" s="1"/>
      <c r="E111" s="4"/>
      <c r="F111" s="28"/>
      <c r="G111" s="4"/>
      <c r="H111" s="4"/>
      <c r="I111" s="4"/>
      <c r="J111" s="4"/>
      <c r="K111" s="4"/>
      <c r="L111" s="4"/>
      <c r="M111" s="7"/>
      <c r="N111" s="7"/>
      <c r="O111" s="1"/>
      <c r="P111" s="72"/>
    </row>
  </sheetData>
  <mergeCells count="16">
    <mergeCell ref="A71:M71"/>
    <mergeCell ref="B66:O66"/>
    <mergeCell ref="P5:P6"/>
    <mergeCell ref="F1:P1"/>
    <mergeCell ref="F2:P2"/>
    <mergeCell ref="A3:P3"/>
    <mergeCell ref="A4:P4"/>
    <mergeCell ref="A5:A7"/>
    <mergeCell ref="B5:B7"/>
    <mergeCell ref="E5:L5"/>
    <mergeCell ref="M5:M6"/>
    <mergeCell ref="O5:O6"/>
    <mergeCell ref="D5:D7"/>
    <mergeCell ref="C5:C7"/>
    <mergeCell ref="N5:N6"/>
    <mergeCell ref="A67:M6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Лекарственные препараты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2026-06-29T10:09:05Z</dcterms:modified>
</cp:coreProperties>
</file>