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8920" yWindow="5280" windowWidth="218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18" i="1"/>
  <c r="H18" i="1" s="1"/>
  <c r="I21" i="1"/>
  <c r="H21" i="1" s="1"/>
  <c r="I24" i="1"/>
  <c r="H24" i="1" s="1"/>
  <c r="I27" i="1"/>
  <c r="H27" i="1" s="1"/>
  <c r="I15" i="1"/>
  <c r="H15" i="1"/>
  <c r="H12" i="1"/>
  <c r="I12" i="1"/>
</calcChain>
</file>

<file path=xl/sharedStrings.xml><?xml version="1.0" encoding="utf-8"?>
<sst xmlns="http://schemas.openxmlformats.org/spreadsheetml/2006/main" count="75" uniqueCount="48">
  <si>
    <t>Заказчик</t>
  </si>
  <si>
    <t>Наименование закупки (лота)/предмет договора (объект закупки)</t>
  </si>
  <si>
    <t>ОБОСНОВАНИЕ НАЧАЛЬНОЙ (МАКСИМАЛЬНОЙ) ЦЕНЫ ДОГОВОРА (ЦЕНЫ ЛОТА)</t>
  </si>
  <si>
    <t>Используемый метод определения НМЦД</t>
  </si>
  <si>
    <t>Метод сопоставимых рыночных цен (анализ рынка)</t>
  </si>
  <si>
    <t>Расчет начальной (максимальной) цены договора (Цены лота)</t>
  </si>
  <si>
    <t>Наименование товара, работы, услуги</t>
  </si>
  <si>
    <t>Наименование источника информации</t>
  </si>
  <si>
    <t>Реквизиты документов</t>
  </si>
  <si>
    <t>Цена за ед.(Цi), руб.</t>
  </si>
  <si>
    <t>Ед. изм.</t>
  </si>
  <si>
    <t>Кол-во/объем(V)</t>
  </si>
  <si>
    <t>Средняя арифметическая величина цены единицы,руб.</t>
  </si>
  <si>
    <t>Сумма, руб.</t>
  </si>
  <si>
    <t>1</t>
  </si>
  <si>
    <t>2</t>
  </si>
  <si>
    <t>3</t>
  </si>
  <si>
    <t>5</t>
  </si>
  <si>
    <t>6</t>
  </si>
  <si>
    <t>7</t>
  </si>
  <si>
    <t>8</t>
  </si>
  <si>
    <t>9</t>
  </si>
  <si>
    <t>Коммерческое предложение поставщика</t>
  </si>
  <si>
    <t>Метр</t>
  </si>
  <si>
    <t xml:space="preserve">ИТОГО начальная (максимальная) цена договора: </t>
  </si>
  <si>
    <t>Общество с ограниченной ответственностью ЖКХ с. Семилетка</t>
  </si>
  <si>
    <t>Поставка трубы</t>
  </si>
  <si>
    <t>Труба PE-RT тип II SDR 11 110*10,0 питьевая 95С</t>
  </si>
  <si>
    <t>Труба PE-RT тип II SDR 11 50*4,6 питьевая 95С</t>
  </si>
  <si>
    <t>Отвод электросварной 90гр PE-RT д.110 SDR 11</t>
  </si>
  <si>
    <t>Тройник электросварной редукционный PE-RT д.110*50 SDR 11</t>
  </si>
  <si>
    <t>Муфта электросварная PE-RT д.110 SDR 11</t>
  </si>
  <si>
    <t>Муфта электросварная PE-RT д.50 SDR 11</t>
  </si>
  <si>
    <t>КП №71 от 09.07.2026</t>
  </si>
  <si>
    <t>КП №2986 от 10.07.2026</t>
  </si>
  <si>
    <t>КП №125 от 10.07.2026</t>
  </si>
  <si>
    <t>КП №71 от 09.07.2027</t>
  </si>
  <si>
    <t>КП №2986 от 10.07.2027</t>
  </si>
  <si>
    <t>КП №125 от 10.07.2027</t>
  </si>
  <si>
    <t>КП №71 от 09.07.2028</t>
  </si>
  <si>
    <t>КП №2986 от 10.07.2028</t>
  </si>
  <si>
    <t>КП №125 от 10.07.2028</t>
  </si>
  <si>
    <t>КП №71 от 09.07.2029</t>
  </si>
  <si>
    <t>КП №2986 от 10.07.2029</t>
  </si>
  <si>
    <t>КП №125 от 10.07.2029</t>
  </si>
  <si>
    <t>Штук</t>
  </si>
  <si>
    <t>Дата подготовки обоснования НМЦД: «13» Июля 2026 г.</t>
  </si>
  <si>
    <t>Директор: Ташбулатов Рамиль Кадирович, 8 347 87 42 4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</si>
</sst>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ourier New"/>
      <family val="3"/>
      <charset val="204"/>
    </font>
    <font>
      <b/>
      <sz val="8"/>
      <name val="Courier New"/>
      <family val="3"/>
      <charset val="204"/>
    </font>
    <font>
      <sz val="8"/>
      <name val="Courier New"/>
    </font>
    <font>
      <b/>
      <sz val="8"/>
      <name val="Courier New"/>
    </font>
    <font>
      <b/>
      <sz val="8"/>
      <name val="Courier New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/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2" fillId="0" borderId="1" xfId="0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abSelected="1" topLeftCell="A25" zoomScale="115" zoomScaleNormal="115" workbookViewId="0">
      <selection activeCell="E29" sqref="E29"/>
    </sheetView>
  </sheetViews>
  <sheetFormatPr defaultColWidth="9.140625" defaultRowHeight="15" x14ac:dyDescent="0.25"/>
  <cols>
    <col min="1" max="1" width="4.28515625" style="1" customWidth="1"/>
    <col min="2" max="2" width="29.85546875" style="1" customWidth="1"/>
    <col min="3" max="3" width="14.140625" style="1" customWidth="1"/>
    <col min="4" max="4" width="13.7109375" style="1" customWidth="1"/>
    <col min="5" max="5" width="12.85546875" style="1" bestFit="1" customWidth="1"/>
    <col min="6" max="6" width="12.28515625" style="1" customWidth="1"/>
    <col min="7" max="7" width="18.28515625" style="1" customWidth="1"/>
    <col min="8" max="8" width="19.42578125" style="1" customWidth="1"/>
    <col min="9" max="10" width="15.7109375" style="1" customWidth="1"/>
    <col min="11" max="11" width="17.85546875" style="1" customWidth="1"/>
    <col min="12" max="16384" width="9.140625" style="1"/>
  </cols>
  <sheetData>
    <row r="1" spans="2:11" x14ac:dyDescent="0.25">
      <c r="B1" s="24" t="s">
        <v>2</v>
      </c>
      <c r="C1" s="24"/>
      <c r="D1" s="24"/>
      <c r="E1" s="24"/>
      <c r="F1" s="24"/>
      <c r="G1" s="24"/>
      <c r="H1" s="24"/>
      <c r="I1" s="24"/>
    </row>
    <row r="2" spans="2:11" x14ac:dyDescent="0.25">
      <c r="B2" s="7"/>
      <c r="C2" s="7"/>
      <c r="D2" s="7"/>
      <c r="E2" s="7"/>
      <c r="F2" s="7"/>
      <c r="G2" s="7"/>
      <c r="H2" s="5"/>
      <c r="I2" s="5"/>
    </row>
    <row r="3" spans="2:11" ht="31.5" customHeight="1" x14ac:dyDescent="0.25">
      <c r="B3" s="6" t="s">
        <v>0</v>
      </c>
      <c r="C3" s="25" t="s">
        <v>25</v>
      </c>
      <c r="D3" s="25"/>
      <c r="E3" s="25"/>
      <c r="F3" s="25"/>
      <c r="G3" s="25"/>
      <c r="H3" s="25"/>
      <c r="I3" s="25"/>
      <c r="J3" s="25"/>
      <c r="K3" s="25"/>
    </row>
    <row r="4" spans="2:11" ht="35.25" customHeight="1" x14ac:dyDescent="0.25">
      <c r="B4" s="8" t="s">
        <v>1</v>
      </c>
      <c r="C4" s="25" t="s">
        <v>26</v>
      </c>
      <c r="D4" s="25"/>
      <c r="E4" s="25"/>
      <c r="F4" s="25"/>
      <c r="G4" s="25"/>
      <c r="H4" s="25"/>
      <c r="I4" s="25"/>
      <c r="J4" s="25"/>
      <c r="K4" s="25"/>
    </row>
    <row r="5" spans="2:11" ht="22.5" x14ac:dyDescent="0.25">
      <c r="B5" s="11" t="s">
        <v>3</v>
      </c>
      <c r="C5" s="26" t="s">
        <v>4</v>
      </c>
      <c r="D5" s="26"/>
      <c r="E5" s="26"/>
      <c r="F5" s="26"/>
      <c r="G5" s="26"/>
      <c r="H5" s="26"/>
      <c r="I5" s="26"/>
      <c r="J5" s="26"/>
      <c r="K5" s="26"/>
    </row>
    <row r="6" spans="2:11" ht="12.75" customHeight="1" x14ac:dyDescent="0.25">
      <c r="B6" s="2"/>
      <c r="C6" s="3"/>
      <c r="D6" s="3"/>
      <c r="E6" s="3"/>
      <c r="F6" s="3"/>
      <c r="G6" s="3"/>
      <c r="H6" s="4"/>
      <c r="I6" s="4"/>
    </row>
    <row r="7" spans="2:11" ht="12.75" customHeight="1" x14ac:dyDescent="0.25"/>
    <row r="9" spans="2:11" x14ac:dyDescent="0.25">
      <c r="B9" s="27" t="s">
        <v>5</v>
      </c>
      <c r="C9" s="27"/>
      <c r="D9" s="27"/>
      <c r="E9" s="27"/>
      <c r="F9" s="27"/>
      <c r="G9" s="27"/>
      <c r="H9" s="27"/>
      <c r="I9" s="27"/>
    </row>
    <row r="10" spans="2:11" ht="45" x14ac:dyDescent="0.25"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</row>
    <row r="11" spans="2:11" x14ac:dyDescent="0.25">
      <c r="B11" s="12" t="s">
        <v>14</v>
      </c>
      <c r="C11" s="12" t="s">
        <v>15</v>
      </c>
      <c r="D11" s="12" t="s">
        <v>16</v>
      </c>
      <c r="E11" s="12" t="s">
        <v>17</v>
      </c>
      <c r="F11" s="12" t="s">
        <v>18</v>
      </c>
      <c r="G11" s="12" t="s">
        <v>19</v>
      </c>
      <c r="H11" s="12" t="s">
        <v>20</v>
      </c>
      <c r="I11" s="12" t="s">
        <v>21</v>
      </c>
    </row>
    <row r="12" spans="2:11" ht="33.75" x14ac:dyDescent="0.25">
      <c r="B12" s="22" t="s">
        <v>27</v>
      </c>
      <c r="C12" s="12" t="s">
        <v>22</v>
      </c>
      <c r="D12" s="12" t="s">
        <v>33</v>
      </c>
      <c r="E12" s="9">
        <v>1092.72</v>
      </c>
      <c r="F12" s="22" t="s">
        <v>23</v>
      </c>
      <c r="G12" s="23">
        <v>2000</v>
      </c>
      <c r="H12" s="23">
        <f>I12/G12</f>
        <v>3794.61</v>
      </c>
      <c r="I12" s="23">
        <f>SUM(E12*G12)+(E13*G12)+(E14*G12)</f>
        <v>7589220</v>
      </c>
    </row>
    <row r="13" spans="2:11" ht="33.75" x14ac:dyDescent="0.25">
      <c r="B13" s="22"/>
      <c r="C13" s="12" t="s">
        <v>22</v>
      </c>
      <c r="D13" s="12" t="s">
        <v>34</v>
      </c>
      <c r="E13" s="9">
        <v>1411.89</v>
      </c>
      <c r="F13" s="22"/>
      <c r="G13" s="23"/>
      <c r="H13" s="23"/>
      <c r="I13" s="23"/>
    </row>
    <row r="14" spans="2:11" ht="33.75" x14ac:dyDescent="0.25">
      <c r="B14" s="22"/>
      <c r="C14" s="12" t="s">
        <v>22</v>
      </c>
      <c r="D14" s="12" t="s">
        <v>35</v>
      </c>
      <c r="E14" s="9">
        <v>1290</v>
      </c>
      <c r="F14" s="22"/>
      <c r="G14" s="23"/>
      <c r="H14" s="23"/>
      <c r="I14" s="23"/>
    </row>
    <row r="15" spans="2:11" ht="33.75" x14ac:dyDescent="0.25">
      <c r="B15" s="17" t="s">
        <v>28</v>
      </c>
      <c r="C15" s="12" t="s">
        <v>22</v>
      </c>
      <c r="D15" s="13" t="s">
        <v>36</v>
      </c>
      <c r="E15" s="9">
        <v>228.74</v>
      </c>
      <c r="F15" s="22" t="s">
        <v>23</v>
      </c>
      <c r="G15" s="14">
        <v>1600</v>
      </c>
      <c r="H15" s="23">
        <f>I15/G15</f>
        <v>826.54</v>
      </c>
      <c r="I15" s="23">
        <f>SUM(E15*G15)+(E16*G15)+(E17*G15)</f>
        <v>1322464</v>
      </c>
    </row>
    <row r="16" spans="2:11" ht="33.75" x14ac:dyDescent="0.25">
      <c r="B16" s="18"/>
      <c r="C16" s="12" t="s">
        <v>22</v>
      </c>
      <c r="D16" s="13" t="s">
        <v>37</v>
      </c>
      <c r="E16" s="9">
        <v>297.8</v>
      </c>
      <c r="F16" s="22"/>
      <c r="G16" s="15"/>
      <c r="H16" s="23"/>
      <c r="I16" s="23"/>
    </row>
    <row r="17" spans="2:9" ht="33.75" x14ac:dyDescent="0.25">
      <c r="B17" s="19"/>
      <c r="C17" s="12" t="s">
        <v>22</v>
      </c>
      <c r="D17" s="13" t="s">
        <v>38</v>
      </c>
      <c r="E17" s="9">
        <v>300</v>
      </c>
      <c r="F17" s="22"/>
      <c r="G17" s="16"/>
      <c r="H17" s="23"/>
      <c r="I17" s="23"/>
    </row>
    <row r="18" spans="2:9" ht="33.75" x14ac:dyDescent="0.25">
      <c r="B18" s="17" t="s">
        <v>29</v>
      </c>
      <c r="C18" s="12" t="s">
        <v>22</v>
      </c>
      <c r="D18" s="13" t="s">
        <v>36</v>
      </c>
      <c r="E18" s="9">
        <v>1742.4</v>
      </c>
      <c r="F18" s="17" t="s">
        <v>45</v>
      </c>
      <c r="G18" s="14">
        <v>24</v>
      </c>
      <c r="H18" s="23">
        <f t="shared" ref="H18" si="0">I18/G18</f>
        <v>5911.0400000000009</v>
      </c>
      <c r="I18" s="23">
        <f t="shared" ref="I18" si="1">SUM(E18*G18)+(E19*G18)+(E20*G18)</f>
        <v>141864.96000000002</v>
      </c>
    </row>
    <row r="19" spans="2:9" ht="33.75" x14ac:dyDescent="0.25">
      <c r="B19" s="18"/>
      <c r="C19" s="12" t="s">
        <v>22</v>
      </c>
      <c r="D19" s="13" t="s">
        <v>37</v>
      </c>
      <c r="E19" s="9">
        <v>2168.64</v>
      </c>
      <c r="F19" s="18"/>
      <c r="G19" s="15"/>
      <c r="H19" s="23"/>
      <c r="I19" s="23"/>
    </row>
    <row r="20" spans="2:9" ht="33.75" x14ac:dyDescent="0.25">
      <c r="B20" s="19"/>
      <c r="C20" s="12" t="s">
        <v>22</v>
      </c>
      <c r="D20" s="13" t="s">
        <v>38</v>
      </c>
      <c r="E20" s="9">
        <v>2000</v>
      </c>
      <c r="F20" s="19"/>
      <c r="G20" s="16"/>
      <c r="H20" s="23"/>
      <c r="I20" s="23"/>
    </row>
    <row r="21" spans="2:9" ht="33.75" x14ac:dyDescent="0.25">
      <c r="B21" s="17" t="s">
        <v>30</v>
      </c>
      <c r="C21" s="12" t="s">
        <v>22</v>
      </c>
      <c r="D21" s="13" t="s">
        <v>39</v>
      </c>
      <c r="E21" s="9">
        <v>5304</v>
      </c>
      <c r="F21" s="17" t="s">
        <v>45</v>
      </c>
      <c r="G21" s="14">
        <v>60</v>
      </c>
      <c r="H21" s="23">
        <f t="shared" ref="H21" si="2">I21/G21</f>
        <v>18980.099999999999</v>
      </c>
      <c r="I21" s="23">
        <f t="shared" ref="I21" si="3">SUM(E21*G21)+(E22*G21)+(E23*G21)</f>
        <v>1138806</v>
      </c>
    </row>
    <row r="22" spans="2:9" ht="33.75" x14ac:dyDescent="0.25">
      <c r="B22" s="18"/>
      <c r="C22" s="12" t="s">
        <v>22</v>
      </c>
      <c r="D22" s="13" t="s">
        <v>40</v>
      </c>
      <c r="E22" s="9">
        <v>5876.1</v>
      </c>
      <c r="F22" s="18"/>
      <c r="G22" s="15"/>
      <c r="H22" s="23"/>
      <c r="I22" s="23"/>
    </row>
    <row r="23" spans="2:9" ht="33.75" x14ac:dyDescent="0.25">
      <c r="B23" s="19"/>
      <c r="C23" s="12" t="s">
        <v>22</v>
      </c>
      <c r="D23" s="13" t="s">
        <v>41</v>
      </c>
      <c r="E23" s="9">
        <v>7800</v>
      </c>
      <c r="F23" s="19"/>
      <c r="G23" s="16"/>
      <c r="H23" s="23"/>
      <c r="I23" s="23"/>
    </row>
    <row r="24" spans="2:9" ht="33.75" x14ac:dyDescent="0.25">
      <c r="B24" s="17" t="s">
        <v>31</v>
      </c>
      <c r="C24" s="12" t="s">
        <v>22</v>
      </c>
      <c r="D24" s="13" t="s">
        <v>39</v>
      </c>
      <c r="E24" s="9">
        <v>1065.5999999999999</v>
      </c>
      <c r="F24" s="17" t="s">
        <v>45</v>
      </c>
      <c r="G24" s="14">
        <v>50</v>
      </c>
      <c r="H24" s="23">
        <f t="shared" ref="H24" si="4">I24/G24</f>
        <v>4129.2</v>
      </c>
      <c r="I24" s="23">
        <f t="shared" ref="I24" si="5">SUM(E24*G24)+(E25*G24)+(E26*G24)</f>
        <v>206460</v>
      </c>
    </row>
    <row r="25" spans="2:9" ht="33.75" x14ac:dyDescent="0.25">
      <c r="B25" s="18"/>
      <c r="C25" s="12" t="s">
        <v>22</v>
      </c>
      <c r="D25" s="13" t="s">
        <v>40</v>
      </c>
      <c r="E25" s="9">
        <v>1663.6</v>
      </c>
      <c r="F25" s="18"/>
      <c r="G25" s="15"/>
      <c r="H25" s="23"/>
      <c r="I25" s="23"/>
    </row>
    <row r="26" spans="2:9" ht="33.75" x14ac:dyDescent="0.25">
      <c r="B26" s="19"/>
      <c r="C26" s="12" t="s">
        <v>22</v>
      </c>
      <c r="D26" s="13" t="s">
        <v>41</v>
      </c>
      <c r="E26" s="9">
        <v>1400</v>
      </c>
      <c r="F26" s="19"/>
      <c r="G26" s="16"/>
      <c r="H26" s="23"/>
      <c r="I26" s="23"/>
    </row>
    <row r="27" spans="2:9" ht="33.75" x14ac:dyDescent="0.25">
      <c r="B27" s="17" t="s">
        <v>32</v>
      </c>
      <c r="C27" s="12" t="s">
        <v>22</v>
      </c>
      <c r="D27" s="13" t="s">
        <v>42</v>
      </c>
      <c r="E27" s="9">
        <v>360</v>
      </c>
      <c r="F27" s="17" t="s">
        <v>45</v>
      </c>
      <c r="G27" s="14">
        <v>80</v>
      </c>
      <c r="H27" s="23">
        <f t="shared" ref="H27" si="6">I27/G27</f>
        <v>1284.4299999999998</v>
      </c>
      <c r="I27" s="23">
        <f t="shared" ref="I27" si="7">SUM(E27*G27)+(E28*G27)+(E29*G27)</f>
        <v>102754.4</v>
      </c>
    </row>
    <row r="28" spans="2:9" ht="33.75" x14ac:dyDescent="0.25">
      <c r="B28" s="18"/>
      <c r="C28" s="12" t="s">
        <v>22</v>
      </c>
      <c r="D28" s="13" t="s">
        <v>43</v>
      </c>
      <c r="E28" s="9">
        <v>674.43</v>
      </c>
      <c r="F28" s="18"/>
      <c r="G28" s="15"/>
      <c r="H28" s="23"/>
      <c r="I28" s="23"/>
    </row>
    <row r="29" spans="2:9" ht="33.75" x14ac:dyDescent="0.25">
      <c r="B29" s="19"/>
      <c r="C29" s="12" t="s">
        <v>22</v>
      </c>
      <c r="D29" s="13" t="s">
        <v>44</v>
      </c>
      <c r="E29" s="9">
        <v>250</v>
      </c>
      <c r="F29" s="19"/>
      <c r="G29" s="16"/>
      <c r="H29" s="23"/>
      <c r="I29" s="23"/>
    </row>
    <row r="30" spans="2:9" x14ac:dyDescent="0.25">
      <c r="B30" s="20" t="s">
        <v>24</v>
      </c>
      <c r="C30" s="20"/>
      <c r="D30" s="20"/>
      <c r="E30" s="20"/>
      <c r="F30" s="20"/>
      <c r="G30" s="20"/>
      <c r="H30" s="20"/>
      <c r="I30" s="10">
        <f>(I27+I24+I21+I18+I15+I12)/3</f>
        <v>3500523.1199999996</v>
      </c>
    </row>
    <row r="32" spans="2:9" x14ac:dyDescent="0.25">
      <c r="B32" s="21" t="s">
        <v>46</v>
      </c>
      <c r="C32" s="21"/>
      <c r="D32" s="21"/>
    </row>
    <row r="33" spans="2:4" x14ac:dyDescent="0.25">
      <c r="B33" s="21" t="s">
        <v>47</v>
      </c>
      <c r="C33" s="21"/>
      <c r="D33" s="21"/>
    </row>
    <row r="34" spans="2:4" x14ac:dyDescent="0.25">
      <c r="B34" s="21"/>
      <c r="C34" s="21"/>
      <c r="D34" s="21"/>
    </row>
  </sheetData>
  <mergeCells count="38">
    <mergeCell ref="B1:I1"/>
    <mergeCell ref="C3:K3"/>
    <mergeCell ref="C4:K4"/>
    <mergeCell ref="C5:K5"/>
    <mergeCell ref="B9:I9"/>
    <mergeCell ref="B12:B14"/>
    <mergeCell ref="F12:F14"/>
    <mergeCell ref="G12:G14"/>
    <mergeCell ref="H12:H14"/>
    <mergeCell ref="I12:I14"/>
    <mergeCell ref="B30:H30"/>
    <mergeCell ref="B32:D32"/>
    <mergeCell ref="B33:D34"/>
    <mergeCell ref="B15:B17"/>
    <mergeCell ref="B18:B20"/>
    <mergeCell ref="B21:B23"/>
    <mergeCell ref="B24:B26"/>
    <mergeCell ref="B27:B29"/>
    <mergeCell ref="F15:F17"/>
    <mergeCell ref="G15:G17"/>
    <mergeCell ref="H15:H17"/>
    <mergeCell ref="F21:F23"/>
    <mergeCell ref="G21:G23"/>
    <mergeCell ref="H21:H23"/>
    <mergeCell ref="F27:F29"/>
    <mergeCell ref="G27:G29"/>
    <mergeCell ref="I15:I17"/>
    <mergeCell ref="F18:F20"/>
    <mergeCell ref="G18:G20"/>
    <mergeCell ref="H18:H20"/>
    <mergeCell ref="I18:I20"/>
    <mergeCell ref="H27:H29"/>
    <mergeCell ref="I27:I29"/>
    <mergeCell ref="I21:I23"/>
    <mergeCell ref="F24:F26"/>
    <mergeCell ref="G24:G26"/>
    <mergeCell ref="H24:H26"/>
    <mergeCell ref="I24:I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Надежда Игоревна</dc:creator>
  <cp:lastModifiedBy>Пользователь Windows</cp:lastModifiedBy>
  <dcterms:created xsi:type="dcterms:W3CDTF">2018-05-22T12:16:35Z</dcterms:created>
  <dcterms:modified xsi:type="dcterms:W3CDTF">2026-07-13T04:12:54Z</dcterms:modified>
</cp:coreProperties>
</file>