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7452BAB1-1558-45DE-B91E-57A6AB4B5295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4" i="1" l="1"/>
  <c r="AC13" i="1"/>
</calcChain>
</file>

<file path=xl/sharedStrings.xml><?xml version="1.0" encoding="utf-8"?>
<sst xmlns="http://schemas.openxmlformats.org/spreadsheetml/2006/main" count="112" uniqueCount="74">
  <si>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</si>
  <si>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</si>
  <si>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</si>
  <si>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</si>
  <si>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</si>
  <si>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</si>
  <si>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</si>
  <si>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</si>
  <si>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</si>
  <si>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</si>
  <si>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</si>
  <si>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</si>
  <si>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</si>
  <si>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</si>
  <si>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</si>
  <si>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</si>
  <si>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</si>
  <si>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</si>
  <si>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</si>
  <si>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</si>
  <si>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</si>
  <si>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</si>
  <si>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</si>
  <si>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</si>
  <si>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</si>
  <si>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</si>
  <si>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</si>
  <si>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</si>
  <si>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</si>
  <si>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</si>
  <si>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</si>
  <si>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</si>
  <si>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</si>
  <si>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</si>
  <si>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</si>
  <si>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</si>
  <si>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</si>
  <si>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</si>
  <si>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</si>
  <si>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</si>
  <si>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</si>
  <si>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</si>
  <si>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</si>
  <si>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</si>
  <si>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</si>
  <si>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</si>
  <si>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</si>
  <si>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</si>
  <si>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</si>
  <si>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</si>
  <si>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</si>
  <si>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Бензин автомобильный АИ-92</t>
  </si>
  <si>
    <t>л (дм³)</t>
  </si>
  <si>
    <t>63,39 (13%*, 6.05%**)
Контракт в ЕИС №2021600060624000032</t>
  </si>
  <si>
    <t>71,74 (17%*, 13.86%**)
Контракт в ЕИС №2026400796124000002</t>
  </si>
  <si>
    <t>67,42 (13%*, 18.31%**)
Контракт в ЕИС №3667600086023000032</t>
  </si>
  <si>
    <t>2</t>
  </si>
  <si>
    <t xml:space="preserve">Дизельное топливо </t>
  </si>
  <si>
    <t>78,84 (17%*, 18.99%**)
Контракт в ЕИС №1027999830623000057</t>
  </si>
  <si>
    <t>86,47 (13%*, 2.04%**)
Контракт в ЕИС №2027490345225000010</t>
  </si>
  <si>
    <t>75,57 (13%*, 6.05%**)
Контракт в ЕИС №2026603402224000651</t>
  </si>
  <si>
    <t>Поставщик 1</t>
  </si>
  <si>
    <t>Поставщик 2</t>
  </si>
  <si>
    <t>Поставщик 3</t>
  </si>
  <si>
    <t>Дата подготовки обоснования НМЦК:04.12.2025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</si>
  <si>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</si>
  <si>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</si>
  <si>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</si>
  <si>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</si>
  <si>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</si>
  <si>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</si>
  <si>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</si>
  <si>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</si>
  <si>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4 625 850 руб.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</si>
</sst>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366760008602300003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2026400796124000002" TargetMode="External"/><Relationship Id="rId1" Type="http://schemas.openxmlformats.org/officeDocument/2006/relationships/hyperlink" Target="http://zakupki.gov.ru/epz/contract/contractCard/common-info.html?reestrNumber=2021600060624000032" TargetMode="External"/><Relationship Id="rId6" Type="http://schemas.openxmlformats.org/officeDocument/2006/relationships/hyperlink" Target="http://zakupki.gov.ru/epz/contract/contractCard/common-info.html?reestrNumber=2026603402224000651" TargetMode="External"/><Relationship Id="rId5" Type="http://schemas.openxmlformats.org/officeDocument/2006/relationships/hyperlink" Target="http://zakupki.gov.ru/epz/contract/contractCard/common-info.html?reestrNumber=2027490345225000010" TargetMode="External"/><Relationship Id="rId4" Type="http://schemas.openxmlformats.org/officeDocument/2006/relationships/hyperlink" Target="http://zakupki.gov.ru/epz/contract/contractCard/common-info.html?reestrNumber=1027999830623000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7"/>
  <sheetViews>
    <sheetView tabSelected="1" view="pageBreakPreview" zoomScaleNormal="100" zoomScaleSheetLayoutView="100" workbookViewId="0">
      <selection activeCell="A15" sqref="A15:AC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35" t="s">
        <v>2</v>
      </c>
      <c r="B6" s="35"/>
      <c r="C6" s="36" t="s">
        <v>68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31" ht="42" customHeight="1" x14ac:dyDescent="0.25">
      <c r="A7" s="35" t="s">
        <v>66</v>
      </c>
      <c r="B7" s="35"/>
      <c r="C7" s="36" t="s">
        <v>67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31" ht="43.5" customHeight="1" x14ac:dyDescent="0.25">
      <c r="A8" s="30" t="s">
        <v>65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3"/>
    </row>
    <row r="9" spans="1:31" ht="125.25" customHeight="1" x14ac:dyDescent="0.25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31" ht="30" customHeight="1" x14ac:dyDescent="0.25">
      <c r="A10" s="35" t="s">
        <v>4</v>
      </c>
      <c r="B10" s="35" t="s">
        <v>5</v>
      </c>
      <c r="C10" s="35"/>
      <c r="D10" s="35" t="s">
        <v>6</v>
      </c>
      <c r="E10" s="38" t="s">
        <v>7</v>
      </c>
      <c r="F10" s="6" t="s">
        <v>61</v>
      </c>
      <c r="G10" s="6" t="s">
        <v>62</v>
      </c>
      <c r="H10" s="6" t="s">
        <v>63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38" t="s">
        <v>69</v>
      </c>
      <c r="AC10" s="8" t="s">
        <v>27</v>
      </c>
    </row>
    <row r="11" spans="1:31" ht="45" customHeight="1" x14ac:dyDescent="0.25">
      <c r="A11" s="35"/>
      <c r="B11" s="35"/>
      <c r="C11" s="35"/>
      <c r="D11" s="35"/>
      <c r="E11" s="38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38"/>
      <c r="AC11" s="10"/>
    </row>
    <row r="12" spans="1:31" ht="52.5" customHeight="1" x14ac:dyDescent="0.25">
      <c r="A12" s="11" t="s">
        <v>50</v>
      </c>
      <c r="B12" s="35" t="s">
        <v>51</v>
      </c>
      <c r="C12" s="35"/>
      <c r="D12" s="11" t="s">
        <v>52</v>
      </c>
      <c r="E12" s="12">
        <v>15000</v>
      </c>
      <c r="F12" s="24" t="s">
        <v>53</v>
      </c>
      <c r="G12" s="25" t="s">
        <v>54</v>
      </c>
      <c r="H12" s="2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4.18</v>
      </c>
      <c r="AA12" s="6">
        <v>6.18</v>
      </c>
      <c r="AB12" s="6">
        <v>67.52</v>
      </c>
      <c r="AC12" s="6">
        <v>1012800</v>
      </c>
      <c r="AD12" s="13"/>
      <c r="AE12" s="13"/>
    </row>
    <row r="13" spans="1:31" ht="52.5" customHeight="1" x14ac:dyDescent="0.25">
      <c r="A13" s="11" t="s">
        <v>56</v>
      </c>
      <c r="B13" s="35" t="s">
        <v>57</v>
      </c>
      <c r="C13" s="35"/>
      <c r="D13" s="11" t="s">
        <v>52</v>
      </c>
      <c r="E13" s="12">
        <v>45000</v>
      </c>
      <c r="F13" s="27" t="s">
        <v>58</v>
      </c>
      <c r="G13" s="28" t="s">
        <v>59</v>
      </c>
      <c r="H13" s="29" t="s">
        <v>60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5.59</v>
      </c>
      <c r="AA13" s="6">
        <v>6.97</v>
      </c>
      <c r="AB13" s="6">
        <v>80.290000000000006</v>
      </c>
      <c r="AC13" s="6">
        <f>E13*AB13</f>
        <v>3613050.0000000005</v>
      </c>
      <c r="AD13" s="13"/>
      <c r="AE13" s="13"/>
    </row>
    <row r="14" spans="1:3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B14" s="11" t="s">
        <v>46</v>
      </c>
      <c r="AC14" s="6">
        <f>SUM(AC12:AC13)</f>
        <v>4625850</v>
      </c>
    </row>
    <row r="15" spans="1:31" x14ac:dyDescent="0.25">
      <c r="A15" s="42" t="s">
        <v>73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</row>
    <row r="16" spans="1:3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x14ac:dyDescent="0.25">
      <c r="A17" s="45" t="s">
        <v>64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x14ac:dyDescent="0.25">
      <c r="A18" s="46" t="s">
        <v>70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  <row r="19" spans="1:29" x14ac:dyDescent="0.25">
      <c r="A19" s="46" t="s">
        <v>71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</row>
    <row r="20" spans="1:29" ht="15.75" thickBot="1" x14ac:dyDescent="0.3">
      <c r="A20" s="1"/>
      <c r="B20" s="1"/>
      <c r="C20" s="1"/>
      <c r="D20" s="1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9" ht="15.75" thickBot="1" x14ac:dyDescent="0.3">
      <c r="A21" s="47" t="s">
        <v>47</v>
      </c>
      <c r="B21" s="48"/>
      <c r="C21" s="48"/>
      <c r="D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x14ac:dyDescent="0.25">
      <c r="A22" s="49"/>
      <c r="B22" s="50"/>
      <c r="C22" s="50"/>
      <c r="D22" s="15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ht="15.75" thickBot="1" x14ac:dyDescent="0.3">
      <c r="A23" s="51" t="s">
        <v>48</v>
      </c>
      <c r="B23" s="52"/>
      <c r="C23" s="52"/>
      <c r="D23" s="17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x14ac:dyDescent="0.25">
      <c r="A24" s="49" t="s">
        <v>72</v>
      </c>
      <c r="B24" s="50"/>
      <c r="C24" s="50"/>
      <c r="D24" s="18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6.5" thickBot="1" x14ac:dyDescent="0.3">
      <c r="A25" s="39" t="s">
        <v>49</v>
      </c>
      <c r="B25" s="40"/>
      <c r="C25" s="40"/>
      <c r="D25" s="19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"/>
      <c r="AA25" s="3"/>
      <c r="AB25" s="3"/>
    </row>
    <row r="26" spans="1:29" ht="15.75" x14ac:dyDescent="0.25">
      <c r="A26" s="22"/>
      <c r="B26" s="22"/>
      <c r="C26" s="22"/>
      <c r="D26" s="22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"/>
      <c r="AA26" s="3"/>
      <c r="AB26" s="3"/>
    </row>
    <row r="27" spans="1:29" ht="15.75" x14ac:dyDescent="0.25">
      <c r="A27" s="23" t="s">
        <v>0</v>
      </c>
    </row>
  </sheetData>
  <mergeCells count="25">
    <mergeCell ref="B12:C12"/>
    <mergeCell ref="A25:C25"/>
    <mergeCell ref="A14:Z14"/>
    <mergeCell ref="A15:AC15"/>
    <mergeCell ref="A16:AC16"/>
    <mergeCell ref="A17:AC17"/>
    <mergeCell ref="A18:AC18"/>
    <mergeCell ref="A19:AC19"/>
    <mergeCell ref="A21:C21"/>
    <mergeCell ref="A22:C22"/>
    <mergeCell ref="A23:C23"/>
    <mergeCell ref="A24:C24"/>
    <mergeCell ref="B13:C13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hyperlinks>
    <hyperlink ref="F12" r:id="rId1" xr:uid="{00000000-0004-0000-0000-000000000000}"/>
    <hyperlink ref="G12" r:id="rId2" xr:uid="{00000000-0004-0000-0000-000001000000}"/>
    <hyperlink ref="H12" r:id="rId3" xr:uid="{00000000-0004-0000-0000-000002000000}"/>
    <hyperlink ref="F13" r:id="rId4" xr:uid="{00000000-0004-0000-0000-000003000000}"/>
    <hyperlink ref="G13" r:id="rId5" xr:uid="{00000000-0004-0000-0000-000004000000}"/>
    <hyperlink ref="H13" r:id="rId6" xr:uid="{00000000-0004-0000-0000-000005000000}"/>
  </hyperlinks>
  <pageMargins left="0.39370078740157483" right="0.39370078740157483" top="0.39370078740157483" bottom="0.39370078740157483" header="0" footer="0"/>
  <pageSetup paperSize="9" scale="62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2026-07-09T04:11:10Z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