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28920" yWindow="-120" windowWidth="29040" windowHeight="15840"/>
  </bookViews>
  <sheets>
    <sheet name="Лист1" sheetId="1" r:id="rId1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AD13" i="1"/>
  <c r="AD14" i="1"/>
  <c r="AD12" i="1"/>
</calcChain>
</file>

<file path=xl/sharedStrings.xml><?xml version="1.0" encoding="utf-8"?>
<sst xmlns="http://schemas.openxmlformats.org/spreadsheetml/2006/main" count="134" uniqueCount="73">
  <si>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</si>
  <si>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</si>
  <si>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</si>
  <si>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</si>
  <si>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</si>
  <si>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</si>
  <si>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</si>
  <si>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</si>
  <si>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</si>
  <si>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</si>
  <si>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</si>
  <si>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</si>
  <si>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</si>
  <si>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</si>
  <si>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</si>
  <si>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</si>
  <si>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</si>
  <si>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</si>
  <si>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</si>
  <si>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</si>
  <si>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</si>
  <si>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</si>
  <si>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</si>
  <si>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</si>
  <si>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</si>
  <si>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</si>
  <si>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</si>
  <si>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</si>
  <si>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</si>
  <si>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</si>
  <si>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</si>
  <si>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</si>
  <si>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</si>
  <si>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</si>
  <si>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</si>
  <si>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</si>
  <si>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</si>
  <si>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</si>
  <si>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</si>
  <si>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</si>
  <si>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</si>
  <si>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</si>
  <si>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</si>
  <si>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</si>
  <si>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</si>
  <si>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</si>
  <si>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</si>
  <si>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</si>
  <si>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</si>
  <si>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</si>
  <si>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</si>
  <si>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</si>
  <si>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Сидение Реал Авангард</t>
  </si>
  <si>
    <t>шт</t>
  </si>
  <si>
    <t>1 431,50 
Контракт в ЕИС №1644500617426000015</t>
  </si>
  <si>
    <t>1 264,44 (5.37%**)
Контракт в ЕИС №1672600748725000110</t>
  </si>
  <si>
    <t>2</t>
  </si>
  <si>
    <t>Сидение  Реал Авангард</t>
  </si>
  <si>
    <t>3</t>
  </si>
  <si>
    <t>Поставщик 2</t>
  </si>
  <si>
    <t>Поставщик 3</t>
  </si>
  <si>
    <t>Дата подготовки обоснования НМЦК:21.07.2026</t>
  </si>
  <si>
    <t>на поставку сидений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</si>
  <si>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</si>
  <si>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</si>
  <si>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</si>
  <si>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</si>
  <si>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</si>
  <si>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</si>
  <si>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https://www.dynamic-sport.ru/catalog/igrovye_vidy_sporta/tribuny/159892/</t>
  </si>
  <si>
    <t>Поставщик 1*</t>
  </si>
  <si>
    <t>*</t>
  </si>
  <si>
    <t>На основании проведенного анализа рынка и расчетов, НМЦК составляет: 125 878,50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</si>
</sst>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164450061742600001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1672600748725000110" TargetMode="External"/><Relationship Id="rId1" Type="http://schemas.openxmlformats.org/officeDocument/2006/relationships/hyperlink" Target="http://zakupki.gov.ru/epz/contract/contractCard/common-info.html?reestrNumber=1644500617426000015" TargetMode="External"/><Relationship Id="rId6" Type="http://schemas.openxmlformats.org/officeDocument/2006/relationships/hyperlink" Target="http://zakupki.gov.ru/epz/contract/contractCard/common-info.html?reestrNumber=1672600748725000110" TargetMode="External"/><Relationship Id="rId5" Type="http://schemas.openxmlformats.org/officeDocument/2006/relationships/hyperlink" Target="http://zakupki.gov.ru/epz/contract/contractCard/common-info.html?reestrNumber=1644500617426000015" TargetMode="External"/><Relationship Id="rId4" Type="http://schemas.openxmlformats.org/officeDocument/2006/relationships/hyperlink" Target="http://zakupki.gov.ru/epz/contract/contractCard/common-info.html?reestrNumber=16726007487250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9"/>
  <sheetViews>
    <sheetView tabSelected="1" view="pageBreakPreview" topLeftCell="A4" zoomScaleNormal="100" zoomScaleSheetLayoutView="100" workbookViewId="0">
      <selection activeCell="H12" sqref="H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1" t="s">
        <v>2</v>
      </c>
      <c r="B6" s="31"/>
      <c r="C6" s="39" t="s">
        <v>65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2" ht="42" customHeight="1" x14ac:dyDescent="0.25">
      <c r="A7" s="31" t="s">
        <v>63</v>
      </c>
      <c r="B7" s="31"/>
      <c r="C7" s="39" t="s">
        <v>64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2" ht="43.5" customHeight="1" x14ac:dyDescent="0.25">
      <c r="A8" s="34" t="s">
        <v>62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7"/>
    </row>
    <row r="9" spans="1:32" ht="125.25" customHeight="1" x14ac:dyDescent="0.25">
      <c r="A9" s="32" t="s">
        <v>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2" ht="30" customHeight="1" x14ac:dyDescent="0.25">
      <c r="A10" s="31" t="s">
        <v>4</v>
      </c>
      <c r="B10" s="31" t="s">
        <v>5</v>
      </c>
      <c r="C10" s="31"/>
      <c r="D10" s="33" t="s">
        <v>6</v>
      </c>
      <c r="E10" s="31" t="s">
        <v>7</v>
      </c>
      <c r="F10" s="33" t="s">
        <v>8</v>
      </c>
      <c r="G10" s="6" t="s">
        <v>70</v>
      </c>
      <c r="H10" s="6" t="s">
        <v>59</v>
      </c>
      <c r="I10" s="6" t="s">
        <v>60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3" t="s">
        <v>66</v>
      </c>
      <c r="AD10" s="8" t="s">
        <v>28</v>
      </c>
    </row>
    <row r="11" spans="1:32" ht="45" customHeight="1" x14ac:dyDescent="0.25">
      <c r="A11" s="31"/>
      <c r="B11" s="31"/>
      <c r="C11" s="31"/>
      <c r="D11" s="33"/>
      <c r="E11" s="31"/>
      <c r="F11" s="33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3"/>
      <c r="AD11" s="10"/>
    </row>
    <row r="12" spans="1:32" ht="52.5" customHeight="1" x14ac:dyDescent="0.25">
      <c r="A12" s="11" t="s">
        <v>51</v>
      </c>
      <c r="B12" s="31" t="s">
        <v>52</v>
      </c>
      <c r="C12" s="31"/>
      <c r="D12" s="7"/>
      <c r="E12" s="11" t="s">
        <v>53</v>
      </c>
      <c r="F12" s="12">
        <v>30</v>
      </c>
      <c r="G12" s="6">
        <v>1500</v>
      </c>
      <c r="H12" s="24" t="s">
        <v>54</v>
      </c>
      <c r="I12" s="25" t="s">
        <v>55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316.06</v>
      </c>
      <c r="AB12" s="6">
        <v>26.97</v>
      </c>
      <c r="AC12" s="6">
        <v>1398.65</v>
      </c>
      <c r="AD12" s="6">
        <f>F12*AC12</f>
        <v>41959.5</v>
      </c>
      <c r="AE12" s="13"/>
      <c r="AF12" s="13"/>
    </row>
    <row r="13" spans="1:32" ht="52.5" customHeight="1" x14ac:dyDescent="0.25">
      <c r="A13" s="11" t="s">
        <v>56</v>
      </c>
      <c r="B13" s="31" t="s">
        <v>57</v>
      </c>
      <c r="C13" s="31"/>
      <c r="D13" s="7"/>
      <c r="E13" s="11" t="s">
        <v>53</v>
      </c>
      <c r="F13" s="12">
        <v>30</v>
      </c>
      <c r="G13" s="6">
        <v>1500</v>
      </c>
      <c r="H13" s="26" t="s">
        <v>54</v>
      </c>
      <c r="I13" s="27" t="s">
        <v>55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316.06</v>
      </c>
      <c r="AB13" s="6">
        <v>26.97</v>
      </c>
      <c r="AC13" s="6">
        <v>1398.65</v>
      </c>
      <c r="AD13" s="6">
        <f>F13*AC13</f>
        <v>41959.5</v>
      </c>
      <c r="AE13" s="13"/>
      <c r="AF13" s="13"/>
    </row>
    <row r="14" spans="1:32" ht="52.5" customHeight="1" x14ac:dyDescent="0.25">
      <c r="A14" s="11" t="s">
        <v>58</v>
      </c>
      <c r="B14" s="31" t="s">
        <v>57</v>
      </c>
      <c r="C14" s="31"/>
      <c r="D14" s="7"/>
      <c r="E14" s="11" t="s">
        <v>53</v>
      </c>
      <c r="F14" s="12">
        <v>30</v>
      </c>
      <c r="G14" s="6">
        <v>1500</v>
      </c>
      <c r="H14" s="28" t="s">
        <v>54</v>
      </c>
      <c r="I14" s="29" t="s">
        <v>55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316.06</v>
      </c>
      <c r="AB14" s="6">
        <v>26.97</v>
      </c>
      <c r="AC14" s="6">
        <v>1398.65</v>
      </c>
      <c r="AD14" s="6">
        <f>F14*AC14</f>
        <v>41959.5</v>
      </c>
      <c r="AE14" s="13"/>
      <c r="AF14" s="13"/>
    </row>
    <row r="15" spans="1:32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C15" s="11" t="s">
        <v>47</v>
      </c>
      <c r="AD15" s="6">
        <f>AD12+AD13+AD14</f>
        <v>125878.5</v>
      </c>
    </row>
    <row r="16" spans="1:32" x14ac:dyDescent="0.25">
      <c r="A16" s="43" t="s">
        <v>72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</row>
    <row r="17" spans="1:30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x14ac:dyDescent="0.25">
      <c r="C18" s="30" t="s">
        <v>71</v>
      </c>
      <c r="D18" s="3" t="s">
        <v>69</v>
      </c>
    </row>
    <row r="19" spans="1:30" x14ac:dyDescent="0.25">
      <c r="A19" s="46" t="s">
        <v>61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</row>
    <row r="21" spans="1:30" x14ac:dyDescent="0.25">
      <c r="A21" s="47" t="s">
        <v>67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</row>
    <row r="22" spans="1:30" ht="15.75" thickBot="1" x14ac:dyDescent="0.3">
      <c r="A22" s="1"/>
      <c r="B22" s="1"/>
      <c r="C22" s="1"/>
      <c r="D22" s="1"/>
      <c r="E22" s="1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30" ht="15.75" thickBot="1" x14ac:dyDescent="0.3">
      <c r="A23" s="48" t="s">
        <v>48</v>
      </c>
      <c r="B23" s="49"/>
      <c r="C23" s="49"/>
      <c r="D23" s="49"/>
      <c r="E23" s="1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50"/>
      <c r="B24" s="51"/>
      <c r="C24" s="51"/>
      <c r="D24" s="51"/>
      <c r="E24" s="15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5.75" thickBot="1" x14ac:dyDescent="0.3">
      <c r="A25" s="52" t="s">
        <v>49</v>
      </c>
      <c r="B25" s="53"/>
      <c r="C25" s="53"/>
      <c r="D25" s="53"/>
      <c r="E25" s="17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x14ac:dyDescent="0.25">
      <c r="A26" s="50" t="s">
        <v>68</v>
      </c>
      <c r="B26" s="51"/>
      <c r="C26" s="51"/>
      <c r="D26" s="51"/>
      <c r="E26" s="18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0" ht="16.5" thickBot="1" x14ac:dyDescent="0.3">
      <c r="A27" s="40" t="s">
        <v>50</v>
      </c>
      <c r="B27" s="41"/>
      <c r="C27" s="41"/>
      <c r="D27" s="41"/>
      <c r="E27" s="19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2"/>
      <c r="B28" s="22"/>
      <c r="C28" s="22"/>
      <c r="D28" s="22"/>
      <c r="E28" s="22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3"/>
      <c r="AB28" s="3"/>
      <c r="AC28" s="3"/>
    </row>
    <row r="29" spans="1:30" ht="15.75" x14ac:dyDescent="0.25">
      <c r="A29" s="23" t="s">
        <v>0</v>
      </c>
    </row>
  </sheetData>
  <mergeCells count="27">
    <mergeCell ref="B13:C13"/>
    <mergeCell ref="B14:C14"/>
    <mergeCell ref="A27:D27"/>
    <mergeCell ref="A15:AA15"/>
    <mergeCell ref="A16:AD16"/>
    <mergeCell ref="A19:AD19"/>
    <mergeCell ref="A20:AD20"/>
    <mergeCell ref="A21:AD21"/>
    <mergeCell ref="A23:D23"/>
    <mergeCell ref="A24:D24"/>
    <mergeCell ref="A25:D25"/>
    <mergeCell ref="A26:D26"/>
    <mergeCell ref="A17:AD17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hyperlinks>
    <hyperlink ref="H12" r:id="rId1"/>
    <hyperlink ref="I12" r:id="rId2"/>
    <hyperlink ref="H13" r:id="rId3"/>
    <hyperlink ref="I13" r:id="rId4"/>
    <hyperlink ref="H14" r:id="rId5"/>
    <hyperlink ref="I14" r:id="rId6"/>
  </hyperlinks>
  <pageMargins left="0.39370078740157483" right="0.39370078740157483" top="0.39370078740157483" bottom="0.39370078740157483" header="0" footer="0"/>
  <pageSetup paperSize="9" scale="54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2026-07-23T07:10:04Z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