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23-ФЗ\ТОРГИ 2026\Клюшки 2\"/>
    </mc:Choice>
  </mc:AlternateContent>
  <xr:revisionPtr revIDLastSave="0" documentId="13_ncr:1_{ABA42D99-E609-4C91-9A08-CD188B6AA24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Средняя цена " sheetId="1" r:id="rId1"/>
  </sheets>
  <definedNames>
    <definedName name="_xlnm._FilterDatabase" localSheetId="0" hidden="1">'Средняя цена '!$A$7:$N$20</definedName>
    <definedName name="_xlnm.Print_Area" localSheetId="0">'Средняя цена '!$A$1:$L$29</definedName>
  </definedNames>
  <calcPr calcId="181029" fullPrecision="0"/>
</workbook>
</file>

<file path=xl/calcChain.xml><?xml version="1.0" encoding="utf-8"?>
<calcChain xmlns="http://schemas.openxmlformats.org/spreadsheetml/2006/main">
  <c r="I19" i="1" l="1"/>
  <c r="L19" i="1" s="1"/>
  <c r="I18" i="1"/>
  <c r="L18" i="1" s="1"/>
  <c r="I17" i="1"/>
  <c r="L17" i="1" s="1"/>
  <c r="I16" i="1"/>
  <c r="L16" i="1" s="1"/>
  <c r="I15" i="1"/>
  <c r="L15" i="1" s="1"/>
  <c r="I14" i="1"/>
  <c r="L14" i="1" s="1"/>
  <c r="I13" i="1"/>
  <c r="L13" i="1" s="1"/>
  <c r="I12" i="1"/>
  <c r="L12" i="1" s="1"/>
  <c r="I11" i="1"/>
  <c r="L11" i="1" s="1"/>
  <c r="I10" i="1"/>
  <c r="L10" i="1" s="1"/>
  <c r="I9" i="1"/>
  <c r="L9" i="1" s="1"/>
  <c r="I8" i="1"/>
  <c r="L8" i="1" s="1"/>
  <c r="L20" i="1" l="1"/>
</calcChain>
</file>

<file path=xl/sharedStrings.xml><?xml version="1.0" encoding="utf-8"?>
<sst xmlns="http://schemas.openxmlformats.org/spreadsheetml/2006/main" count="68" uniqueCount="47">
  <si>
    <t xml:space="preserve">Приложение №5 к извещению </t>
  </si>
  <si>
    <t>Обоснование начальной (максимальной) цены договора на  поставку спортивного инвентаря</t>
  </si>
  <si>
    <t>Основные характеристики объекта закупки</t>
  </si>
  <si>
    <t xml:space="preserve">В соответствии с описанием объекта закупки </t>
  </si>
  <si>
    <t>Используемый метод определения НМЦД с обоснованием:</t>
  </si>
  <si>
    <t>Анализ рынка</t>
  </si>
  <si>
    <t>Расчет НМЦД</t>
  </si>
  <si>
    <t>Расчет НМЦД составлен на основании предоставленных комерческих предложений</t>
  </si>
  <si>
    <t>№</t>
  </si>
  <si>
    <t>Наименование объекта закупки</t>
  </si>
  <si>
    <t>ед.изм.</t>
  </si>
  <si>
    <t>кол-во</t>
  </si>
  <si>
    <t xml:space="preserve">Предложение № 1 </t>
  </si>
  <si>
    <t xml:space="preserve">Предложение № 2 </t>
  </si>
  <si>
    <t xml:space="preserve">Предложение № 3 </t>
  </si>
  <si>
    <t>Средняя цена</t>
  </si>
  <si>
    <t>Начальная (максимальная) цена контракта</t>
  </si>
  <si>
    <t>1.</t>
  </si>
  <si>
    <t>Клюшка для хоккея с мячом</t>
  </si>
  <si>
    <t>шт.</t>
  </si>
  <si>
    <t>2.</t>
  </si>
  <si>
    <t>3.</t>
  </si>
  <si>
    <t>4.</t>
  </si>
  <si>
    <t>Клюшка Stex Junior (или эквивалент) № 2</t>
  </si>
  <si>
    <t xml:space="preserve">5. </t>
  </si>
  <si>
    <t>Клюшка Stex Junior (или эквивалент) № 3</t>
  </si>
  <si>
    <t xml:space="preserve">6. </t>
  </si>
  <si>
    <t xml:space="preserve">7. </t>
  </si>
  <si>
    <t>Клюшка Fisсher (или эквивалент) №1</t>
  </si>
  <si>
    <t xml:space="preserve">8. </t>
  </si>
  <si>
    <t>Клюшка Fisсher (или эквивалент) №2</t>
  </si>
  <si>
    <t xml:space="preserve">9. </t>
  </si>
  <si>
    <t>Клюшка Fisсher (или эквивалент)  №3</t>
  </si>
  <si>
    <t xml:space="preserve">10. </t>
  </si>
  <si>
    <t xml:space="preserve">11. </t>
  </si>
  <si>
    <t>Мяч хоккейный</t>
  </si>
  <si>
    <t xml:space="preserve">Мяч хоккейный CCM (или эквивалент) </t>
  </si>
  <si>
    <t>12.</t>
  </si>
  <si>
    <t>Итого:</t>
  </si>
  <si>
    <t>Исполнитель: Боронова Д.В.</t>
  </si>
  <si>
    <t>Клюшка Standart Junior (или эквивалент)  № 2</t>
  </si>
  <si>
    <t>Клюшка Stex  Cobra Metla Medium (или эквивалент)  № 2</t>
  </si>
  <si>
    <t>Клюшка Stex  Cobra Metla Medium (или эквивалент)  № 3</t>
  </si>
  <si>
    <t xml:space="preserve">Мяч хоккейный Kosa (или эквивалент) </t>
  </si>
  <si>
    <t>Дата подготовки обоснования НМЦД: 21.07.2026</t>
  </si>
  <si>
    <t>Клюшка Stex Raider(  или эквивалент)  № 2</t>
  </si>
  <si>
    <t xml:space="preserve">Клюшка Vanersborg (или эквивалент)  №1 Bok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</si>
</sst>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"/>
    <numFmt numFmtId="165" formatCode="#\ ##0.00_р_.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theme="1"/>
      <name val="Times New Roman"/>
      <charset val="204"/>
    </font>
    <font>
      <sz val="12"/>
      <color rgb="FF7030A0"/>
      <name val="Times New Roman"/>
      <charset val="204"/>
    </font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FFFFFF"/>
      </patternFill>
    </fill>
    <fill>
      <patternFill patternType="solid">
        <fgColor rgb="FF2AF66E"/>
        <bgColor indexed="64"/>
      </patternFill>
    </fill>
    <fill>
      <patternFill patternType="solid">
        <fgColor rgb="FF21FF6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BF1DE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4" borderId="0" applyBorder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4" fillId="7" borderId="6" xfId="0" applyFont="1" applyFill="1" applyBorder="1"/>
    <xf numFmtId="0" fontId="1" fillId="7" borderId="4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2" fontId="1" fillId="7" borderId="4" xfId="0" applyNumberFormat="1" applyFont="1" applyFill="1" applyBorder="1" applyAlignment="1">
      <alignment horizontal="center" vertical="center"/>
    </xf>
    <xf numFmtId="164" fontId="1" fillId="7" borderId="4" xfId="0" applyNumberFormat="1" applyFont="1" applyFill="1" applyBorder="1" applyAlignment="1">
      <alignment horizontal="center" vertical="center" wrapText="1"/>
    </xf>
    <xf numFmtId="164" fontId="1" fillId="7" borderId="4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top" wrapText="1"/>
    </xf>
    <xf numFmtId="0" fontId="7" fillId="7" borderId="4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center" vertical="center"/>
    </xf>
    <xf numFmtId="2" fontId="1" fillId="7" borderId="6" xfId="0" applyNumberFormat="1" applyFont="1" applyFill="1" applyBorder="1" applyAlignment="1">
      <alignment horizontal="center" vertical="center"/>
    </xf>
    <xf numFmtId="164" fontId="1" fillId="7" borderId="6" xfId="0" applyNumberFormat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/>
    </xf>
    <xf numFmtId="0" fontId="7" fillId="7" borderId="4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Обычный" xfId="0" builtinId="0"/>
    <cellStyle name="Пояснение" xfId="1" builtinId="5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BF1D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1FF6B"/>
      <color rgb="FF2AF66E"/>
      <color rgb="FF46D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68"/>
  <sheetViews>
    <sheetView tabSelected="1" view="pageBreakPreview" zoomScaleNormal="90" zoomScalePageLayoutView="90" workbookViewId="0">
      <selection activeCell="I17" sqref="I17"/>
    </sheetView>
  </sheetViews>
  <sheetFormatPr defaultColWidth="8.85546875" defaultRowHeight="15.75" x14ac:dyDescent="0.25"/>
  <cols>
    <col min="1" max="1" width="5.5703125" style="2" customWidth="1"/>
    <col min="2" max="2" width="27.7109375" style="2" customWidth="1"/>
    <col min="3" max="3" width="42.85546875" style="5" customWidth="1"/>
    <col min="4" max="4" width="7.28515625" style="4" customWidth="1"/>
    <col min="5" max="5" width="7.42578125" style="4" customWidth="1"/>
    <col min="6" max="6" width="13.7109375" style="4" customWidth="1"/>
    <col min="7" max="7" width="13.140625" style="4" customWidth="1"/>
    <col min="8" max="8" width="14.42578125" style="4" customWidth="1"/>
    <col min="9" max="9" width="13.7109375" style="4" customWidth="1"/>
    <col min="10" max="10" width="17.42578125" style="4" hidden="1" customWidth="1"/>
    <col min="11" max="11" width="0.140625" style="6" customWidth="1"/>
    <col min="12" max="12" width="18" style="6" customWidth="1"/>
    <col min="13" max="13" width="3.85546875" style="4" hidden="1" customWidth="1"/>
    <col min="14" max="14" width="0.140625" style="4" customWidth="1"/>
    <col min="15" max="15" width="10.42578125" style="5" hidden="1" customWidth="1"/>
    <col min="16" max="1026" width="8.85546875" style="5" customWidth="1"/>
  </cols>
  <sheetData>
    <row r="1" spans="1:18" x14ac:dyDescent="0.25">
      <c r="I1" s="48" t="s">
        <v>0</v>
      </c>
      <c r="J1" s="49"/>
      <c r="K1" s="49"/>
      <c r="L1" s="49"/>
      <c r="M1" s="49"/>
      <c r="N1" s="49"/>
      <c r="O1" s="49"/>
    </row>
    <row r="2" spans="1:18" s="1" customFormat="1" ht="35.25" customHeight="1" x14ac:dyDescent="0.25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  <c r="O2" s="51"/>
      <c r="P2" s="51"/>
      <c r="Q2" s="51"/>
      <c r="R2" s="51"/>
    </row>
    <row r="3" spans="1:18" s="1" customFormat="1" ht="25.5" customHeight="1" x14ac:dyDescent="0.25">
      <c r="A3" s="52" t="s">
        <v>2</v>
      </c>
      <c r="B3" s="53"/>
      <c r="C3" s="53"/>
      <c r="D3" s="53"/>
      <c r="E3" s="53"/>
      <c r="F3" s="53"/>
      <c r="G3" s="54"/>
      <c r="H3" s="55" t="s">
        <v>3</v>
      </c>
      <c r="I3" s="56"/>
      <c r="J3" s="56"/>
      <c r="K3" s="56"/>
      <c r="L3" s="57"/>
      <c r="M3" s="14"/>
      <c r="N3" s="14"/>
      <c r="O3" s="14"/>
      <c r="P3" s="14"/>
      <c r="Q3" s="14"/>
      <c r="R3" s="14"/>
    </row>
    <row r="4" spans="1:18" s="1" customFormat="1" ht="26.25" customHeight="1" x14ac:dyDescent="0.25">
      <c r="A4" s="52" t="s">
        <v>4</v>
      </c>
      <c r="B4" s="53"/>
      <c r="C4" s="53"/>
      <c r="D4" s="53"/>
      <c r="E4" s="53"/>
      <c r="F4" s="53"/>
      <c r="G4" s="54"/>
      <c r="H4" s="55" t="s">
        <v>5</v>
      </c>
      <c r="I4" s="56"/>
      <c r="J4" s="56"/>
      <c r="K4" s="56"/>
      <c r="L4" s="57"/>
      <c r="M4" s="14"/>
      <c r="N4" s="14"/>
      <c r="O4" s="14"/>
      <c r="P4" s="14"/>
      <c r="Q4" s="14"/>
      <c r="R4" s="14"/>
    </row>
    <row r="5" spans="1:18" s="1" customFormat="1" ht="35.25" customHeight="1" x14ac:dyDescent="0.25">
      <c r="A5" s="52" t="s">
        <v>6</v>
      </c>
      <c r="B5" s="53"/>
      <c r="C5" s="53"/>
      <c r="D5" s="53"/>
      <c r="E5" s="53"/>
      <c r="F5" s="53"/>
      <c r="G5" s="54"/>
      <c r="H5" s="55" t="s">
        <v>7</v>
      </c>
      <c r="I5" s="56"/>
      <c r="J5" s="56"/>
      <c r="K5" s="56"/>
      <c r="L5" s="57"/>
      <c r="M5" s="14"/>
      <c r="N5" s="14"/>
      <c r="O5" s="14"/>
      <c r="P5" s="14"/>
      <c r="Q5" s="14"/>
      <c r="R5" s="14"/>
    </row>
    <row r="6" spans="1:18" ht="20.25" customHeight="1" x14ac:dyDescent="0.25">
      <c r="A6" s="63" t="s">
        <v>44</v>
      </c>
      <c r="B6" s="53"/>
      <c r="C6" s="53"/>
      <c r="D6" s="53"/>
      <c r="E6" s="53"/>
      <c r="F6" s="53"/>
      <c r="G6" s="53"/>
      <c r="H6" s="64"/>
      <c r="I6" s="64"/>
      <c r="J6" s="64"/>
      <c r="K6" s="64"/>
      <c r="L6" s="65"/>
      <c r="M6" s="15"/>
      <c r="O6" s="10"/>
      <c r="P6" s="10"/>
      <c r="Q6" s="10"/>
    </row>
    <row r="7" spans="1:18" s="2" customFormat="1" ht="80.25" customHeight="1" x14ac:dyDescent="0.25">
      <c r="A7" s="7" t="s">
        <v>8</v>
      </c>
      <c r="B7" s="58" t="s">
        <v>9</v>
      </c>
      <c r="C7" s="59"/>
      <c r="D7" s="8" t="s">
        <v>10</v>
      </c>
      <c r="E7" s="9" t="s">
        <v>11</v>
      </c>
      <c r="F7" s="9" t="s">
        <v>12</v>
      </c>
      <c r="G7" s="9" t="s">
        <v>13</v>
      </c>
      <c r="H7" s="9" t="s">
        <v>14</v>
      </c>
      <c r="I7" s="16" t="s">
        <v>15</v>
      </c>
      <c r="J7" s="7"/>
      <c r="K7" s="17"/>
      <c r="L7" s="16" t="s">
        <v>16</v>
      </c>
      <c r="M7" s="4"/>
      <c r="N7" s="4"/>
      <c r="O7" s="4"/>
      <c r="P7" s="4"/>
    </row>
    <row r="8" spans="1:18" s="30" customFormat="1" ht="32.25" customHeight="1" x14ac:dyDescent="0.25">
      <c r="A8" s="31" t="s">
        <v>17</v>
      </c>
      <c r="B8" s="32" t="s">
        <v>18</v>
      </c>
      <c r="C8" s="45" t="s">
        <v>41</v>
      </c>
      <c r="D8" s="34" t="s">
        <v>19</v>
      </c>
      <c r="E8" s="35">
        <v>50</v>
      </c>
      <c r="F8" s="36">
        <v>7990</v>
      </c>
      <c r="G8" s="36">
        <v>8700</v>
      </c>
      <c r="H8" s="37">
        <v>6990</v>
      </c>
      <c r="I8" s="38">
        <f>(F8+G8+H8)/3</f>
        <v>7893.33</v>
      </c>
      <c r="J8" s="38"/>
      <c r="K8" s="39"/>
      <c r="L8" s="38">
        <f>I8*E8</f>
        <v>394666.5</v>
      </c>
      <c r="M8" s="28"/>
      <c r="N8" s="29"/>
      <c r="O8" s="28"/>
      <c r="P8" s="28"/>
    </row>
    <row r="9" spans="1:18" s="30" customFormat="1" ht="32.1" customHeight="1" x14ac:dyDescent="0.25">
      <c r="A9" s="31" t="s">
        <v>20</v>
      </c>
      <c r="B9" s="32" t="s">
        <v>18</v>
      </c>
      <c r="C9" s="45" t="s">
        <v>42</v>
      </c>
      <c r="D9" s="34" t="s">
        <v>19</v>
      </c>
      <c r="E9" s="41">
        <v>35</v>
      </c>
      <c r="F9" s="42">
        <v>7990</v>
      </c>
      <c r="G9" s="42">
        <v>8700</v>
      </c>
      <c r="H9" s="43">
        <v>6990</v>
      </c>
      <c r="I9" s="38">
        <f>(F9+G9+H9)/3</f>
        <v>7893.33</v>
      </c>
      <c r="J9" s="38"/>
      <c r="K9" s="39"/>
      <c r="L9" s="38">
        <f>I9*E9</f>
        <v>276266.55</v>
      </c>
      <c r="M9" s="28"/>
      <c r="N9" s="29"/>
      <c r="O9" s="28"/>
      <c r="P9" s="28"/>
    </row>
    <row r="10" spans="1:18" s="30" customFormat="1" ht="18" customHeight="1" x14ac:dyDescent="0.25">
      <c r="A10" s="31" t="s">
        <v>21</v>
      </c>
      <c r="B10" s="32" t="s">
        <v>18</v>
      </c>
      <c r="C10" s="33" t="s">
        <v>40</v>
      </c>
      <c r="D10" s="34" t="s">
        <v>19</v>
      </c>
      <c r="E10" s="41">
        <v>10</v>
      </c>
      <c r="F10" s="42">
        <v>2087</v>
      </c>
      <c r="G10" s="42">
        <v>2300</v>
      </c>
      <c r="H10" s="43">
        <v>3500</v>
      </c>
      <c r="I10" s="38">
        <f t="shared" ref="I10:I19" si="0">(F10+G10+H10)/3</f>
        <v>2629</v>
      </c>
      <c r="J10" s="38"/>
      <c r="K10" s="39"/>
      <c r="L10" s="38">
        <f t="shared" ref="L10:L19" si="1">I10*E10</f>
        <v>26290</v>
      </c>
      <c r="M10" s="28"/>
      <c r="N10" s="29"/>
      <c r="O10" s="28"/>
      <c r="P10" s="28"/>
    </row>
    <row r="11" spans="1:18" s="30" customFormat="1" ht="21" customHeight="1" x14ac:dyDescent="0.25">
      <c r="A11" s="31" t="s">
        <v>22</v>
      </c>
      <c r="B11" s="32" t="s">
        <v>18</v>
      </c>
      <c r="C11" s="45" t="s">
        <v>23</v>
      </c>
      <c r="D11" s="34" t="s">
        <v>19</v>
      </c>
      <c r="E11" s="41">
        <v>54</v>
      </c>
      <c r="F11" s="42">
        <v>1267</v>
      </c>
      <c r="G11" s="42">
        <v>1300</v>
      </c>
      <c r="H11" s="43">
        <v>999</v>
      </c>
      <c r="I11" s="38">
        <f t="shared" si="0"/>
        <v>1188.67</v>
      </c>
      <c r="J11" s="38"/>
      <c r="K11" s="39"/>
      <c r="L11" s="38">
        <f t="shared" si="1"/>
        <v>64188.18</v>
      </c>
      <c r="M11" s="28"/>
      <c r="N11" s="29"/>
      <c r="O11" s="28"/>
      <c r="P11" s="28"/>
    </row>
    <row r="12" spans="1:18" s="30" customFormat="1" ht="21" customHeight="1" x14ac:dyDescent="0.25">
      <c r="A12" s="31" t="s">
        <v>24</v>
      </c>
      <c r="B12" s="32" t="s">
        <v>18</v>
      </c>
      <c r="C12" s="45" t="s">
        <v>25</v>
      </c>
      <c r="D12" s="34" t="s">
        <v>19</v>
      </c>
      <c r="E12" s="41">
        <v>14</v>
      </c>
      <c r="F12" s="42">
        <v>1267</v>
      </c>
      <c r="G12" s="42">
        <v>1300</v>
      </c>
      <c r="H12" s="43">
        <v>999</v>
      </c>
      <c r="I12" s="38">
        <f t="shared" si="0"/>
        <v>1188.67</v>
      </c>
      <c r="J12" s="38"/>
      <c r="K12" s="39"/>
      <c r="L12" s="38">
        <f t="shared" si="1"/>
        <v>16641.38</v>
      </c>
      <c r="M12" s="28"/>
      <c r="N12" s="29"/>
      <c r="O12" s="28"/>
      <c r="P12" s="28"/>
    </row>
    <row r="13" spans="1:18" s="30" customFormat="1" ht="26.25" customHeight="1" x14ac:dyDescent="0.25">
      <c r="A13" s="31" t="s">
        <v>26</v>
      </c>
      <c r="B13" s="32" t="s">
        <v>18</v>
      </c>
      <c r="C13" s="45" t="s">
        <v>45</v>
      </c>
      <c r="D13" s="34" t="s">
        <v>19</v>
      </c>
      <c r="E13" s="41">
        <v>139</v>
      </c>
      <c r="F13" s="42">
        <v>1267</v>
      </c>
      <c r="G13" s="42">
        <v>1300</v>
      </c>
      <c r="H13" s="43">
        <v>999</v>
      </c>
      <c r="I13" s="38">
        <f t="shared" si="0"/>
        <v>1188.67</v>
      </c>
      <c r="J13" s="38"/>
      <c r="K13" s="39"/>
      <c r="L13" s="38">
        <f t="shared" si="1"/>
        <v>165225.13</v>
      </c>
      <c r="M13" s="28"/>
      <c r="N13" s="29"/>
      <c r="O13" s="28"/>
      <c r="P13" s="28"/>
    </row>
    <row r="14" spans="1:18" s="30" customFormat="1" ht="27" customHeight="1" x14ac:dyDescent="0.25">
      <c r="A14" s="31" t="s">
        <v>27</v>
      </c>
      <c r="B14" s="32" t="s">
        <v>18</v>
      </c>
      <c r="C14" s="44" t="s">
        <v>28</v>
      </c>
      <c r="D14" s="34" t="s">
        <v>19</v>
      </c>
      <c r="E14" s="41">
        <v>20</v>
      </c>
      <c r="F14" s="42">
        <v>3179</v>
      </c>
      <c r="G14" s="42">
        <v>2900</v>
      </c>
      <c r="H14" s="43">
        <v>3340</v>
      </c>
      <c r="I14" s="38">
        <f t="shared" si="0"/>
        <v>3139.67</v>
      </c>
      <c r="J14" s="38"/>
      <c r="K14" s="39"/>
      <c r="L14" s="38">
        <f t="shared" si="1"/>
        <v>62793.4</v>
      </c>
      <c r="M14" s="28"/>
      <c r="N14" s="29"/>
      <c r="O14" s="28"/>
      <c r="P14" s="28"/>
    </row>
    <row r="15" spans="1:18" s="30" customFormat="1" ht="21" customHeight="1" x14ac:dyDescent="0.25">
      <c r="A15" s="31" t="s">
        <v>29</v>
      </c>
      <c r="B15" s="32" t="s">
        <v>18</v>
      </c>
      <c r="C15" s="44" t="s">
        <v>30</v>
      </c>
      <c r="D15" s="34" t="s">
        <v>19</v>
      </c>
      <c r="E15" s="41">
        <v>191</v>
      </c>
      <c r="F15" s="42">
        <v>3179</v>
      </c>
      <c r="G15" s="42">
        <v>2900</v>
      </c>
      <c r="H15" s="43">
        <v>3340</v>
      </c>
      <c r="I15" s="38">
        <f t="shared" si="0"/>
        <v>3139.67</v>
      </c>
      <c r="J15" s="38"/>
      <c r="K15" s="39"/>
      <c r="L15" s="38">
        <f t="shared" si="1"/>
        <v>599676.97</v>
      </c>
      <c r="M15" s="28"/>
      <c r="N15" s="29"/>
      <c r="O15" s="28"/>
      <c r="P15" s="28"/>
    </row>
    <row r="16" spans="1:18" s="30" customFormat="1" ht="21" customHeight="1" x14ac:dyDescent="0.25">
      <c r="A16" s="31" t="s">
        <v>31</v>
      </c>
      <c r="B16" s="32" t="s">
        <v>18</v>
      </c>
      <c r="C16" s="44" t="s">
        <v>32</v>
      </c>
      <c r="D16" s="34" t="s">
        <v>19</v>
      </c>
      <c r="E16" s="41">
        <v>40</v>
      </c>
      <c r="F16" s="42">
        <v>3179</v>
      </c>
      <c r="G16" s="42">
        <v>2900</v>
      </c>
      <c r="H16" s="43">
        <v>3340</v>
      </c>
      <c r="I16" s="38">
        <f t="shared" si="0"/>
        <v>3139.67</v>
      </c>
      <c r="J16" s="38"/>
      <c r="K16" s="39"/>
      <c r="L16" s="38">
        <f t="shared" si="1"/>
        <v>125586.8</v>
      </c>
      <c r="M16" s="28"/>
      <c r="N16" s="29"/>
      <c r="O16" s="28"/>
      <c r="P16" s="28"/>
    </row>
    <row r="17" spans="1:16" s="30" customFormat="1" ht="23.25" customHeight="1" x14ac:dyDescent="0.25">
      <c r="A17" s="31" t="s">
        <v>33</v>
      </c>
      <c r="B17" s="32" t="s">
        <v>18</v>
      </c>
      <c r="C17" s="40" t="s">
        <v>46</v>
      </c>
      <c r="D17" s="34" t="s">
        <v>19</v>
      </c>
      <c r="E17" s="41">
        <v>10</v>
      </c>
      <c r="F17" s="42">
        <v>5030</v>
      </c>
      <c r="G17" s="42">
        <v>5000</v>
      </c>
      <c r="H17" s="43">
        <v>15000</v>
      </c>
      <c r="I17" s="38">
        <f t="shared" si="0"/>
        <v>8343.33</v>
      </c>
      <c r="J17" s="38"/>
      <c r="K17" s="39"/>
      <c r="L17" s="38">
        <f t="shared" si="1"/>
        <v>83433.3</v>
      </c>
      <c r="M17" s="28"/>
      <c r="N17" s="29"/>
      <c r="O17" s="28"/>
      <c r="P17" s="28"/>
    </row>
    <row r="18" spans="1:16" s="30" customFormat="1" ht="21" customHeight="1" x14ac:dyDescent="0.25">
      <c r="A18" s="31" t="s">
        <v>34</v>
      </c>
      <c r="B18" s="32" t="s">
        <v>35</v>
      </c>
      <c r="C18" s="46" t="s">
        <v>36</v>
      </c>
      <c r="D18" s="34" t="s">
        <v>19</v>
      </c>
      <c r="E18" s="41">
        <v>575</v>
      </c>
      <c r="F18" s="42">
        <v>481</v>
      </c>
      <c r="G18" s="42">
        <v>460</v>
      </c>
      <c r="H18" s="43">
        <v>480</v>
      </c>
      <c r="I18" s="38">
        <f t="shared" si="0"/>
        <v>473.67</v>
      </c>
      <c r="J18" s="38"/>
      <c r="K18" s="39"/>
      <c r="L18" s="38">
        <f t="shared" si="1"/>
        <v>272360.25</v>
      </c>
      <c r="M18" s="28"/>
      <c r="N18" s="29"/>
      <c r="O18" s="28"/>
      <c r="P18" s="28"/>
    </row>
    <row r="19" spans="1:16" s="27" customFormat="1" ht="21" customHeight="1" x14ac:dyDescent="0.25">
      <c r="A19" s="31" t="s">
        <v>37</v>
      </c>
      <c r="B19" s="32" t="s">
        <v>35</v>
      </c>
      <c r="C19" s="47" t="s">
        <v>43</v>
      </c>
      <c r="D19" s="34" t="s">
        <v>19</v>
      </c>
      <c r="E19" s="41">
        <v>1</v>
      </c>
      <c r="F19" s="42">
        <v>515</v>
      </c>
      <c r="G19" s="42">
        <v>506</v>
      </c>
      <c r="H19" s="43">
        <v>501</v>
      </c>
      <c r="I19" s="38">
        <f t="shared" si="0"/>
        <v>507.33</v>
      </c>
      <c r="J19" s="38"/>
      <c r="K19" s="39"/>
      <c r="L19" s="38">
        <f t="shared" si="1"/>
        <v>507.33</v>
      </c>
      <c r="M19" s="25"/>
      <c r="N19" s="26"/>
      <c r="O19" s="25"/>
      <c r="P19" s="25"/>
    </row>
    <row r="20" spans="1:16" s="2" customFormat="1" x14ac:dyDescent="0.25">
      <c r="A20" s="60" t="s">
        <v>38</v>
      </c>
      <c r="B20" s="61"/>
      <c r="C20" s="61"/>
      <c r="D20" s="61"/>
      <c r="E20" s="61"/>
      <c r="F20" s="61"/>
      <c r="G20" s="61"/>
      <c r="H20" s="61"/>
      <c r="I20" s="62"/>
      <c r="J20" s="18"/>
      <c r="K20" s="19"/>
      <c r="L20" s="20">
        <f>SUM(L8:L19)</f>
        <v>2087635.79</v>
      </c>
      <c r="M20" s="21"/>
      <c r="N20" s="22"/>
      <c r="O20" s="22"/>
      <c r="P20" s="4"/>
    </row>
    <row r="21" spans="1:16" s="2" customFormat="1" x14ac:dyDescent="0.25">
      <c r="A21" s="4"/>
      <c r="B21" s="4"/>
      <c r="C21" s="10"/>
      <c r="D21" s="4"/>
      <c r="E21" s="4"/>
      <c r="F21" s="11"/>
      <c r="G21" s="11"/>
      <c r="H21" s="11"/>
      <c r="I21" s="11"/>
      <c r="J21" s="4"/>
      <c r="K21" s="4"/>
      <c r="L21" s="4"/>
      <c r="M21" s="4"/>
      <c r="N21" s="4"/>
      <c r="O21" s="23"/>
      <c r="P21" s="4"/>
    </row>
    <row r="22" spans="1:16" s="2" customFormat="1" x14ac:dyDescent="0.25">
      <c r="A22" s="4"/>
      <c r="B22" s="4"/>
      <c r="D22" s="4"/>
      <c r="E22" s="4"/>
      <c r="F22" s="11"/>
      <c r="G22" s="11"/>
      <c r="H22" s="11"/>
      <c r="I22" s="11"/>
      <c r="J22" s="4"/>
      <c r="K22" s="4"/>
      <c r="L22" s="4"/>
      <c r="M22" s="4"/>
      <c r="N22" s="4"/>
      <c r="O22" s="10"/>
      <c r="P22" s="4"/>
    </row>
    <row r="23" spans="1:16" s="2" customFormat="1" x14ac:dyDescent="0.25">
      <c r="A23" s="4"/>
      <c r="B23" s="4"/>
      <c r="D23" s="12"/>
      <c r="E23" s="4"/>
      <c r="F23" s="11"/>
      <c r="G23" s="11"/>
      <c r="H23" s="11"/>
      <c r="I23" s="11"/>
      <c r="J23" s="24"/>
      <c r="K23" s="4"/>
      <c r="L23" s="4"/>
      <c r="M23" s="4"/>
      <c r="N23" s="4"/>
      <c r="O23" s="10"/>
      <c r="P23" s="4"/>
    </row>
    <row r="24" spans="1:16" s="2" customFormat="1" x14ac:dyDescent="0.25">
      <c r="A24" s="4"/>
      <c r="B24" s="4"/>
      <c r="D24" s="12"/>
      <c r="E24" s="4"/>
      <c r="F24" s="11"/>
      <c r="G24" s="11"/>
      <c r="H24" s="11"/>
      <c r="I24" s="11"/>
      <c r="J24" s="4"/>
      <c r="K24" s="4"/>
      <c r="L24" s="4"/>
      <c r="M24" s="4"/>
      <c r="N24" s="4"/>
      <c r="O24" s="10"/>
      <c r="P24" s="4"/>
    </row>
    <row r="25" spans="1:16" s="2" customFormat="1" x14ac:dyDescent="0.25">
      <c r="C25" s="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4"/>
    </row>
    <row r="26" spans="1:16" s="2" customFormat="1" x14ac:dyDescent="0.25"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5"/>
      <c r="P26" s="4"/>
    </row>
    <row r="27" spans="1:16" s="2" customFormat="1" x14ac:dyDescent="0.25">
      <c r="C27" s="5" t="s">
        <v>39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5"/>
      <c r="P27" s="4"/>
    </row>
    <row r="28" spans="1:16" s="2" customFormat="1" x14ac:dyDescent="0.25"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5"/>
      <c r="P28" s="4"/>
    </row>
    <row r="29" spans="1:16" s="2" customFormat="1" x14ac:dyDescent="0.25">
      <c r="C29" s="1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  <c r="P29" s="4"/>
    </row>
    <row r="30" spans="1:16" s="2" customFormat="1" x14ac:dyDescent="0.25"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5"/>
      <c r="P30" s="4"/>
    </row>
    <row r="31" spans="1:16" s="2" customFormat="1" x14ac:dyDescent="0.25"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"/>
      <c r="P31" s="4"/>
    </row>
    <row r="32" spans="1:16" s="2" customFormat="1" x14ac:dyDescent="0.25">
      <c r="C32" s="5"/>
      <c r="D32" s="4"/>
      <c r="E32" s="4"/>
      <c r="F32" s="4"/>
      <c r="G32" s="4"/>
      <c r="H32" s="4"/>
      <c r="I32" s="4"/>
      <c r="J32" s="4"/>
      <c r="K32" s="6"/>
      <c r="L32" s="6"/>
      <c r="M32" s="4"/>
      <c r="N32" s="4"/>
      <c r="O32" s="5"/>
      <c r="P32" s="4"/>
    </row>
    <row r="33" spans="3:16" s="2" customFormat="1" x14ac:dyDescent="0.25">
      <c r="C33" s="5"/>
      <c r="D33" s="4"/>
      <c r="E33" s="4"/>
      <c r="F33" s="4"/>
      <c r="G33" s="4"/>
      <c r="H33" s="4"/>
      <c r="I33" s="4"/>
      <c r="J33" s="4"/>
      <c r="K33" s="6"/>
      <c r="L33" s="6"/>
      <c r="M33" s="4"/>
      <c r="N33" s="4"/>
      <c r="O33" s="5"/>
      <c r="P33" s="4"/>
    </row>
    <row r="34" spans="3:16" s="2" customFormat="1" x14ac:dyDescent="0.25">
      <c r="C34" s="5"/>
      <c r="D34" s="4"/>
      <c r="E34" s="4"/>
      <c r="F34" s="4"/>
      <c r="G34" s="4"/>
      <c r="H34" s="4"/>
      <c r="I34" s="4"/>
      <c r="J34" s="4"/>
      <c r="K34" s="6"/>
      <c r="L34" s="6"/>
      <c r="M34" s="4"/>
      <c r="N34" s="4"/>
      <c r="O34" s="5"/>
      <c r="P34" s="4"/>
    </row>
    <row r="35" spans="3:16" s="2" customFormat="1" x14ac:dyDescent="0.25">
      <c r="C35" s="5"/>
      <c r="D35" s="4"/>
      <c r="E35" s="4"/>
      <c r="F35" s="4"/>
      <c r="G35" s="4"/>
      <c r="H35" s="4"/>
      <c r="I35" s="4"/>
      <c r="J35" s="4"/>
      <c r="K35" s="6"/>
      <c r="L35" s="6"/>
      <c r="M35" s="4"/>
      <c r="N35" s="4"/>
      <c r="O35" s="5"/>
      <c r="P35" s="4"/>
    </row>
    <row r="36" spans="3:16" s="2" customFormat="1" x14ac:dyDescent="0.25">
      <c r="C36" s="5"/>
      <c r="D36" s="4"/>
      <c r="E36" s="4"/>
      <c r="F36" s="4"/>
      <c r="G36" s="4"/>
      <c r="H36" s="4"/>
      <c r="I36" s="4"/>
      <c r="J36" s="4"/>
      <c r="K36" s="6"/>
      <c r="L36" s="6"/>
      <c r="M36" s="4"/>
      <c r="N36" s="4"/>
      <c r="O36" s="5"/>
      <c r="P36" s="4"/>
    </row>
    <row r="37" spans="3:16" s="2" customFormat="1" x14ac:dyDescent="0.25">
      <c r="C37" s="5"/>
      <c r="D37" s="4"/>
      <c r="E37" s="4"/>
      <c r="F37" s="4"/>
      <c r="G37" s="4"/>
      <c r="H37" s="4"/>
      <c r="I37" s="4"/>
      <c r="J37" s="4"/>
      <c r="K37" s="6"/>
      <c r="L37" s="6"/>
      <c r="M37" s="4"/>
      <c r="N37" s="4"/>
      <c r="O37" s="5"/>
      <c r="P37" s="4"/>
    </row>
    <row r="38" spans="3:16" s="2" customFormat="1" x14ac:dyDescent="0.25">
      <c r="C38" s="5"/>
      <c r="D38" s="4"/>
      <c r="E38" s="4"/>
      <c r="F38" s="4"/>
      <c r="G38" s="4"/>
      <c r="H38" s="4"/>
      <c r="I38" s="4"/>
      <c r="J38" s="4"/>
      <c r="K38" s="6"/>
      <c r="L38" s="6"/>
      <c r="M38" s="4"/>
      <c r="N38" s="4"/>
      <c r="O38" s="5"/>
      <c r="P38" s="4"/>
    </row>
    <row r="39" spans="3:16" s="2" customFormat="1" x14ac:dyDescent="0.25">
      <c r="C39" s="5"/>
      <c r="D39" s="4"/>
      <c r="E39" s="4"/>
      <c r="F39" s="4"/>
      <c r="G39" s="4"/>
      <c r="H39" s="4"/>
      <c r="I39" s="4"/>
      <c r="J39" s="4"/>
      <c r="K39" s="6"/>
      <c r="L39" s="6"/>
      <c r="M39" s="4"/>
      <c r="N39" s="4"/>
      <c r="O39" s="5"/>
      <c r="P39" s="4"/>
    </row>
    <row r="40" spans="3:16" s="2" customFormat="1" x14ac:dyDescent="0.25">
      <c r="C40" s="5"/>
      <c r="D40" s="4"/>
      <c r="E40" s="4"/>
      <c r="F40" s="4"/>
      <c r="G40" s="4"/>
      <c r="H40" s="4"/>
      <c r="I40" s="4"/>
      <c r="J40" s="4"/>
      <c r="K40" s="6"/>
      <c r="L40" s="6"/>
      <c r="M40" s="4"/>
      <c r="N40" s="4"/>
      <c r="O40" s="5"/>
      <c r="P40" s="4"/>
    </row>
    <row r="41" spans="3:16" s="2" customFormat="1" x14ac:dyDescent="0.25">
      <c r="C41" s="5"/>
      <c r="D41" s="4"/>
      <c r="E41" s="4"/>
      <c r="F41" s="4"/>
      <c r="G41" s="4"/>
      <c r="H41" s="4"/>
      <c r="I41" s="4"/>
      <c r="J41" s="4"/>
      <c r="K41" s="6"/>
      <c r="L41" s="6"/>
      <c r="M41" s="4"/>
      <c r="N41" s="4"/>
      <c r="O41" s="5"/>
      <c r="P41" s="4"/>
    </row>
    <row r="42" spans="3:16" s="2" customFormat="1" x14ac:dyDescent="0.25">
      <c r="C42" s="5"/>
      <c r="D42" s="4"/>
      <c r="E42" s="4"/>
      <c r="F42" s="4"/>
      <c r="G42" s="4"/>
      <c r="H42" s="4"/>
      <c r="I42" s="4"/>
      <c r="J42" s="4"/>
      <c r="K42" s="6"/>
      <c r="L42" s="6"/>
      <c r="M42" s="4"/>
      <c r="N42" s="4"/>
      <c r="O42" s="5"/>
      <c r="P42" s="4"/>
    </row>
    <row r="43" spans="3:16" s="2" customFormat="1" x14ac:dyDescent="0.25">
      <c r="C43" s="5"/>
      <c r="D43" s="4"/>
      <c r="E43" s="4"/>
      <c r="F43" s="4"/>
      <c r="G43" s="4"/>
      <c r="H43" s="4"/>
      <c r="I43" s="4"/>
      <c r="J43" s="4"/>
      <c r="K43" s="6"/>
      <c r="L43" s="6"/>
      <c r="M43" s="4"/>
      <c r="N43" s="4"/>
      <c r="O43" s="5"/>
      <c r="P43" s="4"/>
    </row>
    <row r="44" spans="3:16" s="2" customFormat="1" x14ac:dyDescent="0.25">
      <c r="C44" s="5"/>
      <c r="D44" s="4"/>
      <c r="E44" s="4"/>
      <c r="F44" s="4"/>
      <c r="G44" s="4"/>
      <c r="H44" s="4"/>
      <c r="I44" s="4"/>
      <c r="J44" s="4"/>
      <c r="K44" s="6"/>
      <c r="L44" s="6"/>
      <c r="M44" s="4"/>
      <c r="N44" s="4"/>
      <c r="O44" s="5"/>
      <c r="P44" s="4"/>
    </row>
    <row r="45" spans="3:16" s="2" customFormat="1" x14ac:dyDescent="0.25">
      <c r="C45" s="5"/>
      <c r="D45" s="4"/>
      <c r="E45" s="4"/>
      <c r="F45" s="4"/>
      <c r="G45" s="4"/>
      <c r="H45" s="4"/>
      <c r="I45" s="4"/>
      <c r="J45" s="4"/>
      <c r="K45" s="6"/>
      <c r="L45" s="6"/>
      <c r="M45" s="4"/>
      <c r="N45" s="4"/>
      <c r="O45" s="5"/>
      <c r="P45" s="4"/>
    </row>
    <row r="46" spans="3:16" s="2" customFormat="1" x14ac:dyDescent="0.25">
      <c r="C46" s="5"/>
      <c r="D46" s="4"/>
      <c r="E46" s="4"/>
      <c r="F46" s="4"/>
      <c r="G46" s="4"/>
      <c r="H46" s="4"/>
      <c r="I46" s="4"/>
      <c r="J46" s="4"/>
      <c r="K46" s="6"/>
      <c r="L46" s="6"/>
      <c r="M46" s="4"/>
      <c r="N46" s="4"/>
      <c r="O46" s="5"/>
      <c r="P46" s="4"/>
    </row>
    <row r="47" spans="3:16" s="2" customFormat="1" x14ac:dyDescent="0.25">
      <c r="C47" s="5"/>
      <c r="D47" s="4"/>
      <c r="E47" s="4"/>
      <c r="F47" s="4"/>
      <c r="G47" s="4"/>
      <c r="H47" s="4"/>
      <c r="I47" s="4"/>
      <c r="J47" s="4"/>
      <c r="K47" s="6"/>
      <c r="L47" s="6"/>
      <c r="M47" s="4"/>
      <c r="N47" s="4"/>
      <c r="O47" s="5"/>
      <c r="P47" s="4"/>
    </row>
    <row r="48" spans="3:16" s="2" customFormat="1" x14ac:dyDescent="0.25">
      <c r="C48" s="5"/>
      <c r="D48" s="4"/>
      <c r="E48" s="4"/>
      <c r="F48" s="4"/>
      <c r="G48" s="4"/>
      <c r="H48" s="4"/>
      <c r="I48" s="4"/>
      <c r="J48" s="4"/>
      <c r="K48" s="6"/>
      <c r="L48" s="6"/>
      <c r="M48" s="4"/>
      <c r="N48" s="4"/>
      <c r="O48" s="5"/>
      <c r="P48" s="4"/>
    </row>
    <row r="49" spans="1:17" s="2" customFormat="1" x14ac:dyDescent="0.25">
      <c r="C49" s="5"/>
      <c r="D49" s="4"/>
      <c r="E49" s="4"/>
      <c r="F49" s="4"/>
      <c r="G49" s="4"/>
      <c r="H49" s="4"/>
      <c r="I49" s="4"/>
      <c r="J49" s="4"/>
      <c r="K49" s="6"/>
      <c r="L49" s="6"/>
      <c r="M49" s="4"/>
      <c r="N49" s="4"/>
      <c r="O49" s="5"/>
      <c r="P49" s="4"/>
    </row>
    <row r="50" spans="1:17" s="2" customFormat="1" x14ac:dyDescent="0.25">
      <c r="C50" s="5"/>
      <c r="D50" s="4"/>
      <c r="E50" s="4"/>
      <c r="F50" s="4"/>
      <c r="G50" s="4"/>
      <c r="H50" s="4"/>
      <c r="I50" s="4"/>
      <c r="J50" s="4"/>
      <c r="K50" s="6"/>
      <c r="L50" s="6"/>
      <c r="M50" s="4"/>
      <c r="N50" s="4"/>
      <c r="O50" s="5"/>
      <c r="P50" s="4"/>
    </row>
    <row r="51" spans="1:17" s="2" customFormat="1" x14ac:dyDescent="0.25">
      <c r="C51" s="5"/>
      <c r="D51" s="4"/>
      <c r="E51" s="4"/>
      <c r="F51" s="4"/>
      <c r="G51" s="4"/>
      <c r="H51" s="4"/>
      <c r="I51" s="4"/>
      <c r="J51" s="4"/>
      <c r="K51" s="6"/>
      <c r="L51" s="6"/>
      <c r="M51" s="4"/>
      <c r="N51" s="4"/>
      <c r="O51" s="5"/>
      <c r="P51" s="4"/>
    </row>
    <row r="52" spans="1:17" s="2" customFormat="1" x14ac:dyDescent="0.25">
      <c r="C52" s="5"/>
      <c r="D52" s="4"/>
      <c r="E52" s="4"/>
      <c r="F52" s="4"/>
      <c r="G52" s="4"/>
      <c r="H52" s="4"/>
      <c r="I52" s="4"/>
      <c r="J52" s="4"/>
      <c r="K52" s="6"/>
      <c r="L52" s="6"/>
      <c r="M52" s="4"/>
      <c r="N52" s="4"/>
      <c r="O52" s="5"/>
      <c r="P52" s="4"/>
    </row>
    <row r="53" spans="1:17" s="2" customFormat="1" x14ac:dyDescent="0.25">
      <c r="C53" s="5"/>
      <c r="D53" s="4"/>
      <c r="E53" s="4"/>
      <c r="F53" s="4"/>
      <c r="G53" s="4"/>
      <c r="H53" s="4"/>
      <c r="I53" s="4"/>
      <c r="J53" s="4"/>
      <c r="K53" s="6"/>
      <c r="L53" s="6"/>
      <c r="M53" s="4"/>
      <c r="N53" s="4"/>
      <c r="O53" s="5"/>
      <c r="P53" s="4"/>
    </row>
    <row r="54" spans="1:17" s="2" customFormat="1" x14ac:dyDescent="0.25">
      <c r="C54" s="5"/>
      <c r="D54" s="4"/>
      <c r="E54" s="4"/>
      <c r="F54" s="4"/>
      <c r="G54" s="4"/>
      <c r="H54" s="4"/>
      <c r="I54" s="4"/>
      <c r="J54" s="4"/>
      <c r="K54" s="6"/>
      <c r="L54" s="6"/>
      <c r="M54" s="4"/>
      <c r="N54" s="4"/>
      <c r="O54" s="5"/>
      <c r="P54" s="4"/>
    </row>
    <row r="55" spans="1:17" s="2" customFormat="1" x14ac:dyDescent="0.25">
      <c r="C55" s="5"/>
      <c r="D55" s="4"/>
      <c r="E55" s="4"/>
      <c r="F55" s="4"/>
      <c r="G55" s="4"/>
      <c r="H55" s="4"/>
      <c r="I55" s="4"/>
      <c r="J55" s="4"/>
      <c r="K55" s="6"/>
      <c r="L55" s="6"/>
      <c r="M55" s="4"/>
      <c r="N55" s="4"/>
      <c r="O55" s="5"/>
      <c r="P55" s="4"/>
    </row>
    <row r="56" spans="1:17" s="2" customFormat="1" x14ac:dyDescent="0.25">
      <c r="C56" s="5"/>
      <c r="D56" s="4"/>
      <c r="E56" s="4"/>
      <c r="F56" s="4"/>
      <c r="G56" s="4"/>
      <c r="H56" s="4"/>
      <c r="I56" s="4"/>
      <c r="J56" s="4"/>
      <c r="K56" s="6"/>
      <c r="L56" s="6"/>
      <c r="M56" s="4"/>
      <c r="N56" s="4"/>
      <c r="O56" s="5"/>
      <c r="P56" s="4"/>
    </row>
    <row r="57" spans="1:17" s="2" customFormat="1" x14ac:dyDescent="0.25">
      <c r="C57" s="5"/>
      <c r="D57" s="4"/>
      <c r="E57" s="4"/>
      <c r="F57" s="4"/>
      <c r="G57" s="4"/>
      <c r="H57" s="4"/>
      <c r="I57" s="4"/>
      <c r="J57" s="4"/>
      <c r="K57" s="6"/>
      <c r="L57" s="6"/>
      <c r="M57" s="4"/>
      <c r="N57" s="4"/>
      <c r="O57" s="5"/>
      <c r="P57" s="4"/>
    </row>
    <row r="58" spans="1:17" s="2" customFormat="1" x14ac:dyDescent="0.25">
      <c r="C58" s="5"/>
      <c r="D58" s="4"/>
      <c r="E58" s="4"/>
      <c r="F58" s="4"/>
      <c r="G58" s="4"/>
      <c r="H58" s="4"/>
      <c r="I58" s="4"/>
      <c r="J58" s="4"/>
      <c r="K58" s="6"/>
      <c r="L58" s="6"/>
      <c r="M58" s="4"/>
      <c r="N58" s="4"/>
      <c r="O58" s="5"/>
      <c r="P58" s="4"/>
    </row>
    <row r="59" spans="1:17" s="3" customFormat="1" ht="22.5" customHeight="1" x14ac:dyDescent="0.25">
      <c r="A59" s="2"/>
      <c r="B59" s="2"/>
      <c r="C59" s="5"/>
      <c r="D59" s="4"/>
      <c r="E59" s="4"/>
      <c r="F59" s="4"/>
      <c r="G59" s="4"/>
      <c r="H59" s="4"/>
      <c r="I59" s="4"/>
      <c r="J59" s="4"/>
      <c r="K59" s="6"/>
      <c r="L59" s="6"/>
      <c r="M59" s="4"/>
      <c r="N59" s="4"/>
      <c r="O59" s="5"/>
    </row>
    <row r="60" spans="1:17" ht="9" customHeight="1" x14ac:dyDescent="0.25">
      <c r="P60" s="10"/>
      <c r="Q60" s="10"/>
    </row>
    <row r="61" spans="1:17" x14ac:dyDescent="0.25">
      <c r="P61" s="10"/>
      <c r="Q61" s="10"/>
    </row>
    <row r="62" spans="1:17" x14ac:dyDescent="0.25">
      <c r="P62" s="10"/>
      <c r="Q62" s="10"/>
    </row>
    <row r="63" spans="1:17" x14ac:dyDescent="0.25">
      <c r="P63" s="10"/>
      <c r="Q63" s="10"/>
    </row>
    <row r="65" spans="1:18" s="4" customFormat="1" x14ac:dyDescent="0.25">
      <c r="A65" s="2"/>
      <c r="B65" s="2"/>
      <c r="C65" s="5"/>
      <c r="K65" s="6"/>
      <c r="L65" s="6"/>
      <c r="O65" s="5"/>
      <c r="P65" s="5"/>
      <c r="Q65" s="5"/>
      <c r="R65" s="5"/>
    </row>
    <row r="68" spans="1:18" s="4" customFormat="1" x14ac:dyDescent="0.25">
      <c r="A68" s="2"/>
      <c r="B68" s="2"/>
      <c r="C68" s="5"/>
      <c r="K68" s="6"/>
      <c r="L68" s="6"/>
      <c r="O68" s="5"/>
      <c r="P68" s="5"/>
      <c r="Q68" s="5"/>
      <c r="R68" s="5"/>
    </row>
  </sheetData>
  <mergeCells count="12">
    <mergeCell ref="B7:C7"/>
    <mergeCell ref="A20:I20"/>
    <mergeCell ref="A4:G4"/>
    <mergeCell ref="H4:L4"/>
    <mergeCell ref="A5:G5"/>
    <mergeCell ref="H5:L5"/>
    <mergeCell ref="A6:L6"/>
    <mergeCell ref="I1:O1"/>
    <mergeCell ref="A2:M2"/>
    <mergeCell ref="N2:R2"/>
    <mergeCell ref="A3:G3"/>
    <mergeCell ref="H3:L3"/>
  </mergeCells>
  <pageMargins left="0.196850393700787" right="0.15748031496063" top="0.31496062992126" bottom="0.31496062992126" header="0.511811023622047" footer="0.511811023622047"/>
  <pageSetup paperSize="9" scale="83" firstPageNumber="0" orientation="landscape" useFirstPageNumber="1" r:id="rId1"/>
  <colBreaks count="1" manualBreakCount="1">
    <brk id="15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Средняя цена </vt:lpstr>
      <vt:lpstr>'Средняя цена '!Область_печати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User</cp:lastModifiedBy>
  <cp:revision>8</cp:revision>
  <cp:lastPrinted>2026-07-21T03:46:09Z</cp:lastPrinted>
  <dcterms:created xsi:type="dcterms:W3CDTF">2012-12-07T03:07:00Z</dcterms:created>
  <dcterms:modified xsi:type="dcterms:W3CDTF">2026-07-21T03:46:12Z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EED1B3E09C5A4335AF3B493283C03549_13</vt:lpwstr>
  </property>
  <property fmtid="{D5CDD505-2E9C-101B-9397-08002B2CF9AE}" pid="10" name="KSOProductBuildVer">
    <vt:lpwstr>1049-12.2.0.20326</vt:lpwstr>
  </property>
</Properties>
</file>