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ОРГИ август\Сыр плавленный  2026г\"/>
    </mc:Choice>
  </mc:AlternateContent>
  <bookViews>
    <workbookView xWindow="0" yWindow="0" windowWidth="18600" windowHeight="8175"/>
  </bookViews>
  <sheets>
    <sheet name="Лист1" sheetId="1" r:id="rId1"/>
  </sheets>
  <calcPr calcId="15251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K11" i="1"/>
  <c r="K10" i="1"/>
  <c r="P10" i="1"/>
  <c r="M10" i="1"/>
  <c r="N10" i="1"/>
  <c r="O10" i="1"/>
  <c r="L10" i="1"/>
  <c r="M11" i="1"/>
  <c r="L11" i="1"/>
  <c r="P11" i="1"/>
  <c r="N11" i="1"/>
  <c r="O11" i="1"/>
</calcChain>
</file>

<file path=xl/sharedStrings.xml><?xml version="1.0" encoding="utf-8"?>
<sst xmlns="http://schemas.openxmlformats.org/spreadsheetml/2006/main" count="35" uniqueCount="30">
  <si>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</si>
  <si>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</si>
  <si>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</si>
  <si>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</si>
  <si>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</si>
  <si>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</si>
  <si>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</si>
  <si>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</si>
  <si>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</si>
  <si>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</si>
  <si>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</si>
  <si>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</si>
  <si>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</si>
  <si>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</si>
  <si>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</si>
  <si>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</si>
  <si>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</si>
  <si>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</si>
  <si>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</si>
  <si>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</si>
  <si>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</si>
  <si>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кг</t>
  </si>
  <si>
    <t>Итого: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</si>
  <si>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</si>
  <si>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</si>
  <si>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>Сыр плавленый</t>
  </si>
  <si>
    <t>шт</t>
  </si>
  <si>
    <t>Источник №6</t>
  </si>
  <si>
    <t>Сыр плавленный</t>
  </si>
  <si>
    <r>
      <t>На основании проведенного анализа рынка и расчетов, НМЦК составляет: 510 997,00</t>
    </r>
    <r>
      <rPr>
        <sz val="10"/>
        <color theme="1"/>
        <rFont val="Times New Roman"/>
        <charset val="204"/>
      </rPr>
      <t xml:space="preserve"> 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</si>
</sst>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0.00_р_."/>
    <numFmt numFmtId="165" formatCode="#\ ##0.00_ "/>
    <numFmt numFmtId="166" formatCode="#\ ##0.00#########"/>
    <numFmt numFmtId="167" formatCode="#\ ##0.00"/>
  </numFmts>
  <fonts count="6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175895</xdr:colOff>
      <xdr:row>0</xdr:row>
      <xdr:rowOff>19685</xdr:rowOff>
    </xdr:to>
    <xdr:pic>
      <xdr:nvPicPr>
        <xdr:cNvPr id="3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2740" y="0"/>
          <a:ext cx="5407025" cy="196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A13" sqref="A13:P13"/>
    </sheetView>
  </sheetViews>
  <sheetFormatPr defaultColWidth="9.140625" defaultRowHeight="12.75" x14ac:dyDescent="0.25"/>
  <cols>
    <col min="1" max="1" width="4.85546875" style="2" customWidth="1"/>
    <col min="2" max="2" width="32.5703125" style="3" customWidth="1"/>
    <col min="3" max="4" width="9.140625" style="2"/>
    <col min="5" max="6" width="12.7109375" style="4" customWidth="1"/>
    <col min="7" max="7" width="14.42578125" style="4" customWidth="1"/>
    <col min="8" max="10" width="12.7109375" style="4" customWidth="1"/>
    <col min="11" max="11" width="13.5703125" style="4" customWidth="1"/>
    <col min="12" max="12" width="7.85546875" style="2" customWidth="1"/>
    <col min="13" max="13" width="12.5703125" style="2" customWidth="1"/>
    <col min="14" max="14" width="10.28515625" style="2" customWidth="1"/>
    <col min="15" max="15" width="16.85546875" style="2" customWidth="1"/>
    <col min="16" max="16" width="13.28515625" style="4" customWidth="1"/>
    <col min="17" max="18" width="14.28515625" style="2" customWidth="1"/>
    <col min="19" max="19" width="9.140625" style="2"/>
    <col min="20" max="20" width="14.42578125" style="2" customWidth="1"/>
    <col min="21" max="16384" width="9.140625" style="2"/>
  </cols>
  <sheetData>
    <row r="1" spans="1:16" ht="81.75" customHeight="1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" spans="1:16" ht="42" customHeight="1" x14ac:dyDescent="0.25">
      <c r="A3" s="19" t="s">
        <v>23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21" customHeight="1" x14ac:dyDescent="0.25"/>
    <row r="5" spans="1:16" ht="17.25" customHeight="1" x14ac:dyDescent="0.25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39" customHeight="1" x14ac:dyDescent="0.25">
      <c r="A6" s="20" t="s">
        <v>1</v>
      </c>
      <c r="B6" s="20"/>
      <c r="C6" s="21" t="s">
        <v>2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21" customHeight="1" x14ac:dyDescent="0.25">
      <c r="A7" s="22" t="s">
        <v>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t="21" customHeight="1" x14ac:dyDescent="0.25">
      <c r="A8" s="20" t="s">
        <v>4</v>
      </c>
      <c r="B8" s="20" t="s">
        <v>5</v>
      </c>
      <c r="C8" s="20" t="s">
        <v>6</v>
      </c>
      <c r="D8" s="20"/>
      <c r="E8" s="6" t="s">
        <v>7</v>
      </c>
      <c r="F8" s="6" t="s">
        <v>8</v>
      </c>
      <c r="G8" s="6" t="s">
        <v>9</v>
      </c>
      <c r="H8" s="6" t="s">
        <v>10</v>
      </c>
      <c r="I8" s="17" t="s">
        <v>11</v>
      </c>
      <c r="J8" s="6" t="s">
        <v>27</v>
      </c>
      <c r="K8" s="25" t="s">
        <v>12</v>
      </c>
      <c r="L8" s="20" t="s">
        <v>13</v>
      </c>
      <c r="M8" s="20" t="s">
        <v>14</v>
      </c>
      <c r="N8" s="20" t="s">
        <v>15</v>
      </c>
      <c r="O8" s="20" t="s">
        <v>16</v>
      </c>
      <c r="P8" s="25" t="s">
        <v>17</v>
      </c>
    </row>
    <row r="9" spans="1:16" ht="27" customHeight="1" x14ac:dyDescent="0.25">
      <c r="A9" s="20"/>
      <c r="B9" s="20"/>
      <c r="C9" s="5" t="s">
        <v>18</v>
      </c>
      <c r="D9" s="5" t="s">
        <v>19</v>
      </c>
      <c r="E9" s="6" t="s">
        <v>20</v>
      </c>
      <c r="F9" s="6" t="s">
        <v>20</v>
      </c>
      <c r="G9" s="6" t="s">
        <v>20</v>
      </c>
      <c r="H9" s="6" t="s">
        <v>20</v>
      </c>
      <c r="I9" s="17" t="s">
        <v>20</v>
      </c>
      <c r="J9" s="6" t="s">
        <v>20</v>
      </c>
      <c r="K9" s="25"/>
      <c r="L9" s="20"/>
      <c r="M9" s="20"/>
      <c r="N9" s="20"/>
      <c r="O9" s="20"/>
      <c r="P9" s="25"/>
    </row>
    <row r="10" spans="1:16" s="14" customFormat="1" ht="27" customHeight="1" x14ac:dyDescent="0.25">
      <c r="A10" s="15">
        <v>1</v>
      </c>
      <c r="B10" s="12" t="s">
        <v>28</v>
      </c>
      <c r="C10" s="7" t="s">
        <v>21</v>
      </c>
      <c r="D10" s="8">
        <v>900</v>
      </c>
      <c r="E10" s="9">
        <v>575</v>
      </c>
      <c r="F10" s="9">
        <v>510</v>
      </c>
      <c r="G10" s="13">
        <v>560</v>
      </c>
      <c r="H10" s="10"/>
      <c r="I10" s="10"/>
      <c r="J10" s="10"/>
      <c r="K10" s="16">
        <f>(E10+F10+G10)/3</f>
        <v>548.33333333333337</v>
      </c>
      <c r="L10" s="15">
        <f>COUNT(E10:J10)</f>
        <v>3</v>
      </c>
      <c r="M10" s="15">
        <f>STDEV(E10,F10,G10,H10,J10)</f>
        <v>34.034296427770229</v>
      </c>
      <c r="N10" s="15">
        <f>M10/K10*100</f>
        <v>6.2068625704140237</v>
      </c>
      <c r="O10" s="15" t="str">
        <f>IF(N10&lt;33,"ОДНОРОДНЫЕ","НЕОДНОРОДНЫЕ")</f>
        <v>ОДНОРОДНЫЕ</v>
      </c>
      <c r="P10" s="16">
        <f>ROUND(D10*K10,2)</f>
        <v>493500</v>
      </c>
    </row>
    <row r="11" spans="1:16" ht="27" customHeight="1" x14ac:dyDescent="0.25">
      <c r="A11" s="5">
        <v>2</v>
      </c>
      <c r="B11" s="12" t="s">
        <v>25</v>
      </c>
      <c r="C11" s="7" t="s">
        <v>26</v>
      </c>
      <c r="D11" s="8">
        <v>300</v>
      </c>
      <c r="E11" s="9"/>
      <c r="F11" s="9"/>
      <c r="G11" s="13"/>
      <c r="H11" s="10">
        <v>62.99</v>
      </c>
      <c r="I11" s="10">
        <v>62.99</v>
      </c>
      <c r="J11" s="10">
        <v>48.99</v>
      </c>
      <c r="K11" s="6">
        <f>(E11+F11+G11+H11+I11+J11)/3</f>
        <v>58.323333333333331</v>
      </c>
      <c r="L11" s="5">
        <f>COUNT(E11:J11)</f>
        <v>3</v>
      </c>
      <c r="M11" s="5">
        <f>STDEV(E11,F11,G11,H11,J11)</f>
        <v>9.8994949366116654</v>
      </c>
      <c r="N11" s="5">
        <f>M11/K11*100</f>
        <v>16.973472486617705</v>
      </c>
      <c r="O11" s="5" t="str">
        <f>IF(N11&lt;33,"ОДНОРОДНЫЕ","НЕОДНОРОДНЫЕ")</f>
        <v>ОДНОРОДНЫЕ</v>
      </c>
      <c r="P11" s="6">
        <f>ROUND(D11*K11,2)</f>
        <v>17497</v>
      </c>
    </row>
    <row r="12" spans="1:16" s="1" customFormat="1" ht="20.25" customHeight="1" x14ac:dyDescent="0.25">
      <c r="A12" s="23" t="s">
        <v>22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11">
        <f>SUM(P10:P11)</f>
        <v>510997</v>
      </c>
    </row>
    <row r="13" spans="1:16" ht="19.5" customHeight="1" x14ac:dyDescent="0.25">
      <c r="A13" s="24" t="s">
        <v>29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</sheetData>
  <mergeCells count="17">
    <mergeCell ref="A7:P7"/>
    <mergeCell ref="C8:D8"/>
    <mergeCell ref="A12:O12"/>
    <mergeCell ref="A13:P13"/>
    <mergeCell ref="A8:A9"/>
    <mergeCell ref="B8:B9"/>
    <mergeCell ref="K8:K9"/>
    <mergeCell ref="L8:L9"/>
    <mergeCell ref="M8:M9"/>
    <mergeCell ref="N8:N9"/>
    <mergeCell ref="O8:O9"/>
    <mergeCell ref="P8:P9"/>
    <mergeCell ref="A1:P1"/>
    <mergeCell ref="A3:P3"/>
    <mergeCell ref="A5:P5"/>
    <mergeCell ref="A6:B6"/>
    <mergeCell ref="C6:P6"/>
  </mergeCells>
  <conditionalFormatting sqref="O11">
    <cfRule type="containsText" dxfId="5" priority="4" operator="containsText" text="НЕОДНОРОДНЫЕ">
      <formula>NOT(ISERROR(SEARCH("НЕОДНОРОДНЫЕ",O11)))</formula>
    </cfRule>
    <cfRule type="containsText" dxfId="4" priority="5" operator="containsText" text="ОДНОРОДНЫЕ">
      <formula>NOT(ISERROR(SEARCH("ОДНОРОДНЫЕ",O11)))</formula>
    </cfRule>
    <cfRule type="containsText" dxfId="3" priority="6" operator="containsText" text="НЕОДНОРОДНЫЕ">
      <formula>NOT(ISERROR(SEARCH("НЕОДНОРОДНЫЕ",O11)))</formula>
    </cfRule>
  </conditionalFormatting>
  <conditionalFormatting sqref="O10">
    <cfRule type="containsText" dxfId="2" priority="1" operator="containsText" text="НЕОДНОРОДНЫЕ">
      <formula>NOT(ISERROR(SEARCH("НЕОДНОРОДНЫЕ",O10)))</formula>
    </cfRule>
    <cfRule type="containsText" dxfId="1" priority="2" operator="containsText" text="ОДНОРОДНЫЕ">
      <formula>NOT(ISERROR(SEARCH("ОДНОРОДНЫЕ",O10)))</formula>
    </cfRule>
    <cfRule type="containsText" dxfId="0" priority="3" operator="containsText" text="НЕОДНОРОДНЫЕ">
      <formula>NOT(ISERROR(SEARCH("НЕОДНОРОДНЫЕ",O10)))</formula>
    </cfRule>
  </conditionalFormatting>
  <pageMargins left="0" right="0" top="0.74803149606299213" bottom="0.74803149606299213" header="0.31496062992125984" footer="0.31496062992125984"/>
  <pageSetup paperSize="9" scale="65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ZAKUP1</dc:creator>
  <cp:lastModifiedBy>User</cp:lastModifiedBy>
  <cp:lastPrinted>2026-07-29T06:06:46Z</cp:lastPrinted>
  <dcterms:created xsi:type="dcterms:W3CDTF">2006-09-28T05:33:00Z</dcterms:created>
  <dcterms:modified xsi:type="dcterms:W3CDTF">2026-07-29T06:06:53Z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4B1D739B44AE44E3A31F65C4F2E7768E_12</vt:lpwstr>
  </property>
  <property fmtid="{D5CDD505-2E9C-101B-9397-08002B2CF9AE}" pid="3" name="KSOProductBuildVer">
    <vt:lpwstr>1049-12.2.0.21179</vt:lpwstr>
  </property>
</Properties>
</file>