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ОРГИ август\Консервация зел.горошек\"/>
    </mc:Choice>
  </mc:AlternateContent>
  <bookViews>
    <workbookView xWindow="0" yWindow="0" windowWidth="23040" windowHeight="92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O10" i="1" s="1"/>
  <c r="O11" i="1" s="1"/>
  <c r="M10" i="1" l="1"/>
  <c r="N10" i="1" s="1"/>
</calcChain>
</file>

<file path=xl/sharedStrings.xml><?xml version="1.0" encoding="utf-8"?>
<sst xmlns="http://schemas.openxmlformats.org/spreadsheetml/2006/main" count="31" uniqueCount="27">
  <si>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</si>
  <si>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</si>
  <si>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</si>
  <si>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</si>
  <si>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</si>
  <si>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</si>
  <si>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</si>
  <si>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</si>
  <si>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</si>
  <si>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</si>
  <si>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</si>
  <si>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</si>
  <si>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</si>
  <si>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</si>
  <si>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</si>
  <si>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</si>
  <si>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</si>
  <si>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</si>
  <si>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</si>
  <si>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</si>
  <si>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</si>
  <si>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килограмм</t>
  </si>
  <si>
    <t>Итого: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</si>
  <si>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</si>
  <si>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</si>
  <si>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Консервированный зеленый горошек</t>
  </si>
  <si>
    <t>На основании проведенного анализа рынка и расчетов, НМЦК составляет: 90 720,00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</si>
</sst>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0_р_."/>
    <numFmt numFmtId="165" formatCode="#\ ##0.00_ "/>
    <numFmt numFmtId="166" formatCode="#\ ##0.00#########"/>
    <numFmt numFmtId="167" formatCode="#\ ##0.00"/>
  </numFmts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956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4" workbookViewId="0">
      <selection activeCell="I28" sqref="I28"/>
    </sheetView>
  </sheetViews>
  <sheetFormatPr defaultColWidth="9.140625" defaultRowHeight="12.75" x14ac:dyDescent="0.25"/>
  <cols>
    <col min="1" max="1" width="4.85546875" style="2" customWidth="1"/>
    <col min="2" max="2" width="32.5703125" style="3" customWidth="1"/>
    <col min="3" max="3" width="10.28515625" style="2" customWidth="1"/>
    <col min="4" max="4" width="9.140625" style="2"/>
    <col min="5" max="9" width="12.7109375" style="4" customWidth="1"/>
    <col min="10" max="10" width="13.5703125" style="4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4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1.7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3" spans="1:15" ht="63.75" customHeight="1" x14ac:dyDescent="0.25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21" customHeight="1" x14ac:dyDescent="0.25"/>
    <row r="5" spans="1:15" ht="17.25" customHeight="1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48.75" customHeight="1" x14ac:dyDescent="0.25">
      <c r="A6" s="17" t="s">
        <v>1</v>
      </c>
      <c r="B6" s="17"/>
      <c r="C6" s="22" t="s">
        <v>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21" customHeight="1" x14ac:dyDescent="0.25">
      <c r="A7" s="16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21" customHeight="1" x14ac:dyDescent="0.25">
      <c r="A8" s="17" t="s">
        <v>4</v>
      </c>
      <c r="B8" s="17" t="s">
        <v>5</v>
      </c>
      <c r="C8" s="17" t="s">
        <v>6</v>
      </c>
      <c r="D8" s="17"/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19" t="s">
        <v>12</v>
      </c>
      <c r="K8" s="17" t="s">
        <v>13</v>
      </c>
      <c r="L8" s="17" t="s">
        <v>14</v>
      </c>
      <c r="M8" s="17" t="s">
        <v>15</v>
      </c>
      <c r="N8" s="17" t="s">
        <v>16</v>
      </c>
      <c r="O8" s="19" t="s">
        <v>17</v>
      </c>
    </row>
    <row r="9" spans="1:15" ht="30" customHeight="1" x14ac:dyDescent="0.25">
      <c r="A9" s="17"/>
      <c r="B9" s="17"/>
      <c r="C9" s="5" t="s">
        <v>18</v>
      </c>
      <c r="D9" s="5" t="s">
        <v>19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19"/>
      <c r="K9" s="17"/>
      <c r="L9" s="17"/>
      <c r="M9" s="17"/>
      <c r="N9" s="17"/>
      <c r="O9" s="19"/>
    </row>
    <row r="10" spans="1:15" s="13" customFormat="1" ht="30" customHeight="1" x14ac:dyDescent="0.25">
      <c r="A10" s="14">
        <v>1</v>
      </c>
      <c r="B10" s="7" t="s">
        <v>25</v>
      </c>
      <c r="C10" s="8" t="s">
        <v>21</v>
      </c>
      <c r="D10" s="9">
        <v>604.79999999999995</v>
      </c>
      <c r="E10" s="10">
        <v>148</v>
      </c>
      <c r="F10" s="10">
        <v>150</v>
      </c>
      <c r="G10" s="10">
        <v>152</v>
      </c>
      <c r="H10" s="11"/>
      <c r="I10" s="11"/>
      <c r="J10" s="15">
        <f t="shared" ref="J10" si="0">ROUND(AVERAGE(E10,F10,G10,H10,I10),2)</f>
        <v>150</v>
      </c>
      <c r="K10" s="14">
        <f t="shared" ref="K10" si="1">COUNT(E10:I10)</f>
        <v>3</v>
      </c>
      <c r="L10" s="14">
        <f t="shared" ref="L10" si="2">STDEV(E10,F10,G10,H10,I10)</f>
        <v>2</v>
      </c>
      <c r="M10" s="14">
        <f t="shared" ref="M10" si="3">L10/J10*100</f>
        <v>1.3333333333333335</v>
      </c>
      <c r="N10" s="14" t="str">
        <f t="shared" ref="N10" si="4">IF(M10&lt;33,"ОДНОРОДНЫЕ","НЕОДНОРОДНЫЕ")</f>
        <v>ОДНОРОДНЫЕ</v>
      </c>
      <c r="O10" s="15">
        <f t="shared" ref="O10" si="5">ROUND(D10*J10,2)</f>
        <v>90720</v>
      </c>
    </row>
    <row r="11" spans="1:15" s="1" customFormat="1" ht="20.25" customHeight="1" x14ac:dyDescent="0.25">
      <c r="A11" s="18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>
        <f>SUM(O10:O10)</f>
        <v>90720</v>
      </c>
    </row>
    <row r="12" spans="1:15" ht="19.5" customHeight="1" x14ac:dyDescent="0.25">
      <c r="A12" s="17" t="s">
        <v>26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</sheetData>
  <mergeCells count="17">
    <mergeCell ref="A1:O1"/>
    <mergeCell ref="A3:O3"/>
    <mergeCell ref="A5:O5"/>
    <mergeCell ref="A6:B6"/>
    <mergeCell ref="C6:O6"/>
    <mergeCell ref="A7:O7"/>
    <mergeCell ref="C8:D8"/>
    <mergeCell ref="A11:N11"/>
    <mergeCell ref="A12:O12"/>
    <mergeCell ref="A8:A9"/>
    <mergeCell ref="B8:B9"/>
    <mergeCell ref="J8:J9"/>
    <mergeCell ref="K8:K9"/>
    <mergeCell ref="L8:L9"/>
    <mergeCell ref="M8:M9"/>
    <mergeCell ref="N8:N9"/>
    <mergeCell ref="O8:O9"/>
  </mergeCells>
  <conditionalFormatting sqref="N10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2026-07-29T09:17:29Z</cp:lastPrinted>
  <dcterms:created xsi:type="dcterms:W3CDTF">2006-09-28T05:33:00Z</dcterms:created>
  <dcterms:modified xsi:type="dcterms:W3CDTF">2026-07-29T09:19:13Z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B0803F91FB014580AE12F1C899749BDB_12</vt:lpwstr>
  </property>
  <property fmtid="{D5CDD505-2E9C-101B-9397-08002B2CF9AE}" pid="3" name="KSOProductBuildVer">
    <vt:lpwstr>1049-12.2.0.21179</vt:lpwstr>
  </property>
</Properties>
</file>