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filterPrivacy="1" defaultThemeVersion="124226"/>
  <xr:revisionPtr revIDLastSave="0" documentId="13_ncr:1_{69E37BFF-E2EC-4E9A-9E95-BB2FD2B2F94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12" i="1" l="1"/>
  <c r="F13" i="1"/>
  <c r="F14" i="1"/>
  <c r="H13" i="1" l="1"/>
  <c r="J13" i="1" s="1"/>
  <c r="H14" i="1" l="1"/>
  <c r="J14" i="1" s="1"/>
  <c r="H12" i="1" l="1"/>
  <c r="J12" i="1" l="1"/>
  <c r="J16" i="1" s="1"/>
</calcChain>
</file>

<file path=xl/sharedStrings.xml><?xml version="1.0" encoding="utf-8"?>
<sst xmlns="http://schemas.openxmlformats.org/spreadsheetml/2006/main" count="25" uniqueCount="23">
  <si>
    <t>№ п/п</t>
  </si>
  <si>
    <t>Характеристики объекта закупки</t>
  </si>
  <si>
    <t xml:space="preserve">Используемый метод определения НМЦК 
с обоснованием:
</t>
  </si>
  <si>
    <t>РАСЧЕТ НМЦК</t>
  </si>
  <si>
    <t>Дизельное топливо по сезону</t>
  </si>
  <si>
    <t>Бензин автомобильный АИ-92</t>
  </si>
  <si>
    <t>Наименование товара</t>
  </si>
  <si>
    <t>Ед. изм. по ОКЕИ</t>
  </si>
  <si>
    <t>N - количеством месяцев поставки или количество месяцев исполнения контракта</t>
  </si>
  <si>
    <t>ИПЦ, %</t>
  </si>
  <si>
    <t>ИПЦ, руб</t>
  </si>
  <si>
    <t>Литр;^кубический дециметр</t>
  </si>
  <si>
    <t>Максимальная цена единицы товаров, руб</t>
  </si>
  <si>
    <t xml:space="preserve">В соответствии с частью 22 статьи 22 Федерального закона №44-ФЗ Правительство Российской Федерации вправе определить сферы деятельности, в которых при осуществлении закупок устанавливается порядок определения НМЦК, цены контракта, заключаемого с единственным поставщиком (подрядчиком, исполнителем), начальной цены единицы товара, работы, услуги и федеральные органы исполнительной власти, Государственную корпорацию по атомной энергии "Росатом", Государственную корпорацию по космической деятельности "Роскосмос", уполномоченные устанавливать такой порядок с учетом положений Федерального закона №44-ФЗ. Постановлением Правительства РФ от 08.09.2018 N 1074 «О федеральном органе исполнительной власти, уполномоченном на установление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топлива моторного, включая автомобильный и авиационный бензин» определено, что в отношении топлива моторного таким органом власти является Федеральная антимонопольная служба. Обоснование цены произведено в соответствии с Приказом ФАС России от 22.11.2024 N 894/24 «Об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 работы услуги при осуществлении закупок топлива моторного, включая автомобильный и авиационный бензин»  (Далее – Приказ № 894/24) 
</t>
  </si>
  <si>
    <t>Сумма начальных (максимальных) цен за единицу товаров, работ, услуг</t>
  </si>
  <si>
    <t>Бензин автомобильный АИ-95</t>
  </si>
  <si>
    <t xml:space="preserve">Приложение 2. Обоснование начальной (максимальной) цены контракта с
 указанием информации о валюте, используемой для формирования цены 
контракта и расчетов с поставщиком (подрядчиком, исполнителем), 
порядка применения официального курса иностранной валюты к
рублю Российской Федерации, установленного Центральным 
банком Российской Федерации и используемого при оплате контракта.
</t>
  </si>
  <si>
    <t xml:space="preserve"> ОБОСНОВАНИЕ НАЧАЛЬНОЙ (МАКСИМАЛЬНОЙ) ЦЕНЫ КОНТРАКТА.</t>
  </si>
  <si>
    <t xml:space="preserve">Средние потребительские цены на бензин автомобильный и дизельное топливо на 30 июля 2025 года по Омской области </t>
  </si>
  <si>
    <t>ИПЦ, % = 4,0 %/12*N</t>
  </si>
  <si>
    <r>
      <t xml:space="preserve">Итого: Исходя из Расчета начальной (максимальной) цены контракта с учетом лимитов финансирования на объект, НМЦК составила </t>
    </r>
    <r>
      <rPr>
        <b/>
        <sz val="10"/>
        <color theme="1"/>
        <rFont val="Times New Roman"/>
        <family val="1"/>
        <charset val="204"/>
      </rPr>
      <t xml:space="preserve">350 000,00 (Триста пятьдесят тысяч) рублей 00 копеек, </t>
    </r>
    <r>
      <rPr>
        <sz val="10"/>
        <color theme="1"/>
        <rFont val="Times New Roman"/>
        <family val="1"/>
        <charset val="204"/>
      </rPr>
      <t>в том числе НДС 22%.</t>
    </r>
  </si>
  <si>
    <t>Расчет произведен с учетом анализа рынка согласно пункта 6 Приказа № 894/24 на основании предоставляемых данных Федеральной службы государственной статистики https://rosstat.gov.ru/storage/mediabank/83_03-06-2026.html</t>
  </si>
  <si>
    <t>Дата подготовки обоснования НМЦК: 04.08.2026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</si>
</sst>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р_."/>
  </numFmts>
  <fonts count="6" x14ac:knownFonts="1">
    <font>
      <sz val="11"/>
      <color theme="1"/>
      <name val="Calibri"/>
      <family val="2"/>
      <charset val="204"/>
      <scheme val="minor"/>
    </font>
    <font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right" vertical="center" wrapText="1"/>
    </xf>
    <xf numFmtId="164" fontId="1" fillId="0" borderId="0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right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64" fontId="4" fillId="0" borderId="2" xfId="0" applyNumberFormat="1" applyFont="1" applyFill="1" applyBorder="1" applyAlignment="1">
      <alignment horizontal="center" vertical="center" wrapText="1"/>
    </xf>
    <xf numFmtId="2" fontId="3" fillId="0" borderId="1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right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" fontId="3" fillId="0" borderId="1" xfId="0" applyNumberFormat="1" applyFont="1" applyFill="1" applyBorder="1" applyAlignment="1">
      <alignment horizontal="center" vertical="center" wrapText="1"/>
    </xf>
    <xf numFmtId="164" fontId="4" fillId="0" borderId="4" xfId="0" applyNumberFormat="1" applyFont="1" applyFill="1" applyBorder="1" applyAlignment="1">
      <alignment horizontal="right" vertical="center" wrapText="1"/>
    </xf>
    <xf numFmtId="164" fontId="4" fillId="0" borderId="2" xfId="0" applyNumberFormat="1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0</xdr:row>
      <xdr:rowOff>0</xdr:rowOff>
    </xdr:from>
    <xdr:to>
      <xdr:col>5</xdr:col>
      <xdr:colOff>680720</xdr:colOff>
      <xdr:row>0</xdr:row>
      <xdr:rowOff>19685</xdr:rowOff>
    </xdr:to>
    <xdr:pic>
      <xdr:nvPicPr>
        <xdr:cNvPr id="3" name="Изображение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06070" y="2801620"/>
          <a:ext cx="1593850" cy="619760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0"/>
  <sheetViews>
    <sheetView tabSelected="1" topLeftCell="A5" zoomScaleNormal="100" workbookViewId="0">
      <selection activeCell="A17" sqref="A17:J17"/>
    </sheetView>
  </sheetViews>
  <sheetFormatPr defaultRowHeight="11.25" x14ac:dyDescent="0.25"/>
  <cols>
    <col min="1" max="1" width="4.85546875" style="2" customWidth="1"/>
    <col min="2" max="2" width="23.140625" style="2" customWidth="1"/>
    <col min="3" max="3" width="15.85546875" style="2" customWidth="1"/>
    <col min="4" max="4" width="14.85546875" style="2" customWidth="1"/>
    <col min="5" max="6" width="14.85546875" style="4" customWidth="1"/>
    <col min="7" max="7" width="12.7109375" style="4" customWidth="1"/>
    <col min="8" max="8" width="13.140625" style="4" customWidth="1"/>
    <col min="9" max="9" width="12.5703125" style="2" customWidth="1"/>
    <col min="10" max="10" width="13.5703125" style="2" customWidth="1"/>
    <col min="11" max="11" width="9.140625" style="2"/>
    <col min="12" max="12" width="14.42578125" style="2" bestFit="1" customWidth="1"/>
    <col min="13" max="16384" width="9.140625" style="2"/>
  </cols>
  <sheetData>
    <row r="1" spans="1:12" ht="78" customHeight="1" x14ac:dyDescent="0.25">
      <c r="A1" s="18" t="s">
        <v>16</v>
      </c>
      <c r="B1" s="18"/>
      <c r="C1" s="18"/>
      <c r="D1" s="18"/>
      <c r="E1" s="18"/>
      <c r="F1" s="18"/>
      <c r="G1" s="18"/>
      <c r="H1" s="18"/>
      <c r="I1" s="18"/>
      <c r="J1" s="18"/>
    </row>
    <row r="2" spans="1:12" ht="11.2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2" ht="12.75" customHeight="1" x14ac:dyDescent="0.25">
      <c r="A3" s="19" t="s">
        <v>17</v>
      </c>
      <c r="B3" s="19"/>
      <c r="C3" s="19"/>
      <c r="D3" s="19"/>
      <c r="E3" s="19"/>
      <c r="F3" s="19"/>
      <c r="G3" s="19"/>
      <c r="H3" s="19"/>
      <c r="I3" s="19"/>
      <c r="J3" s="19"/>
    </row>
    <row r="4" spans="1:12" ht="12.75" customHeight="1" x14ac:dyDescent="0.25">
      <c r="E4" s="2"/>
      <c r="F4" s="2"/>
      <c r="G4" s="2"/>
      <c r="H4" s="2"/>
    </row>
    <row r="5" spans="1:12" ht="104.25" customHeight="1" x14ac:dyDescent="0.25">
      <c r="A5" s="21" t="s">
        <v>13</v>
      </c>
      <c r="B5" s="21"/>
      <c r="C5" s="21"/>
      <c r="D5" s="21"/>
      <c r="E5" s="21"/>
      <c r="F5" s="21"/>
      <c r="G5" s="21"/>
      <c r="H5" s="21"/>
      <c r="I5" s="21"/>
      <c r="J5" s="21"/>
    </row>
    <row r="6" spans="1:12" ht="21" customHeight="1" x14ac:dyDescent="0.25"/>
    <row r="7" spans="1:12" ht="17.25" customHeight="1" x14ac:dyDescent="0.25">
      <c r="A7" s="20" t="s">
        <v>1</v>
      </c>
      <c r="B7" s="20"/>
      <c r="C7" s="20"/>
      <c r="D7" s="20"/>
      <c r="E7" s="20"/>
      <c r="F7" s="20"/>
      <c r="G7" s="20"/>
      <c r="H7" s="20"/>
      <c r="I7" s="20"/>
      <c r="J7" s="20"/>
    </row>
    <row r="8" spans="1:12" ht="45" customHeight="1" x14ac:dyDescent="0.25">
      <c r="A8" s="20" t="s">
        <v>2</v>
      </c>
      <c r="B8" s="20"/>
      <c r="C8" s="20" t="s">
        <v>21</v>
      </c>
      <c r="D8" s="20"/>
      <c r="E8" s="20"/>
      <c r="F8" s="20"/>
      <c r="G8" s="20"/>
      <c r="H8" s="20"/>
      <c r="I8" s="20"/>
      <c r="J8" s="20"/>
    </row>
    <row r="9" spans="1:12" ht="21" customHeight="1" x14ac:dyDescent="0.25">
      <c r="A9" s="23" t="s">
        <v>3</v>
      </c>
      <c r="B9" s="23"/>
      <c r="C9" s="23"/>
      <c r="D9" s="23"/>
      <c r="E9" s="23"/>
      <c r="F9" s="23"/>
      <c r="G9" s="23"/>
      <c r="H9" s="23"/>
      <c r="I9" s="23"/>
      <c r="J9" s="23"/>
    </row>
    <row r="10" spans="1:12" ht="93" customHeight="1" x14ac:dyDescent="0.25">
      <c r="A10" s="1" t="s">
        <v>0</v>
      </c>
      <c r="B10" s="5" t="s">
        <v>6</v>
      </c>
      <c r="C10" s="5" t="s">
        <v>7</v>
      </c>
      <c r="D10" s="10" t="s">
        <v>18</v>
      </c>
      <c r="E10" s="5" t="s">
        <v>8</v>
      </c>
      <c r="F10" s="26" t="s">
        <v>9</v>
      </c>
      <c r="G10" s="26"/>
      <c r="H10" s="26" t="s">
        <v>10</v>
      </c>
      <c r="I10" s="26"/>
      <c r="J10" s="9" t="s">
        <v>12</v>
      </c>
    </row>
    <row r="11" spans="1:12" ht="19.5" customHeight="1" x14ac:dyDescent="0.25">
      <c r="A11" s="1">
        <v>1</v>
      </c>
      <c r="B11" s="5">
        <v>2</v>
      </c>
      <c r="C11" s="5">
        <v>3</v>
      </c>
      <c r="D11" s="10">
        <v>4</v>
      </c>
      <c r="E11" s="5">
        <v>5</v>
      </c>
      <c r="F11" s="26">
        <v>6</v>
      </c>
      <c r="G11" s="26"/>
      <c r="H11" s="26">
        <v>7</v>
      </c>
      <c r="I11" s="26"/>
      <c r="J11" s="9">
        <v>8</v>
      </c>
    </row>
    <row r="12" spans="1:12" s="11" customFormat="1" ht="27.75" customHeight="1" x14ac:dyDescent="0.25">
      <c r="A12" s="10">
        <v>1</v>
      </c>
      <c r="B12" s="12" t="s">
        <v>5</v>
      </c>
      <c r="C12" s="12" t="s">
        <v>11</v>
      </c>
      <c r="D12" s="16">
        <v>61.71</v>
      </c>
      <c r="E12" s="14">
        <v>3</v>
      </c>
      <c r="F12" s="27">
        <f>4/12*E12</f>
        <v>1</v>
      </c>
      <c r="G12" s="27"/>
      <c r="H12" s="27">
        <f>ROUND(AVERAGE(D12*F12/100),2)</f>
        <v>0.62</v>
      </c>
      <c r="I12" s="27"/>
      <c r="J12" s="15">
        <f>D12+H12</f>
        <v>62.33</v>
      </c>
    </row>
    <row r="13" spans="1:12" s="11" customFormat="1" ht="27.75" customHeight="1" x14ac:dyDescent="0.25">
      <c r="A13" s="10">
        <v>2</v>
      </c>
      <c r="B13" s="12" t="s">
        <v>15</v>
      </c>
      <c r="C13" s="12" t="s">
        <v>11</v>
      </c>
      <c r="D13" s="16">
        <v>66.989999999999995</v>
      </c>
      <c r="E13" s="14">
        <v>3</v>
      </c>
      <c r="F13" s="27">
        <f>4/12*E13</f>
        <v>1</v>
      </c>
      <c r="G13" s="27"/>
      <c r="H13" s="27">
        <f>ROUND(AVERAGE(D13*F13/100),2)</f>
        <v>0.67</v>
      </c>
      <c r="I13" s="27"/>
      <c r="J13" s="15">
        <f>D13+H13</f>
        <v>67.66</v>
      </c>
      <c r="L13" s="17"/>
    </row>
    <row r="14" spans="1:12" s="11" customFormat="1" ht="29.25" customHeight="1" x14ac:dyDescent="0.25">
      <c r="A14" s="10">
        <v>3</v>
      </c>
      <c r="B14" s="6" t="s">
        <v>4</v>
      </c>
      <c r="C14" s="12" t="s">
        <v>11</v>
      </c>
      <c r="D14" s="16">
        <v>79.66</v>
      </c>
      <c r="E14" s="14">
        <v>3</v>
      </c>
      <c r="F14" s="27">
        <f>4/12*E14</f>
        <v>1</v>
      </c>
      <c r="G14" s="27"/>
      <c r="H14" s="27">
        <f>ROUND(AVERAGE(D14*F14/100),2)</f>
        <v>0.8</v>
      </c>
      <c r="I14" s="27"/>
      <c r="J14" s="15">
        <f>D14+H14</f>
        <v>80.459999999999994</v>
      </c>
      <c r="L14" s="17"/>
    </row>
    <row r="15" spans="1:12" ht="20.25" customHeight="1" x14ac:dyDescent="0.25">
      <c r="A15" s="22" t="s">
        <v>19</v>
      </c>
      <c r="B15" s="22"/>
      <c r="C15" s="22"/>
      <c r="D15" s="22"/>
      <c r="E15" s="22"/>
      <c r="F15" s="22"/>
      <c r="G15" s="22"/>
      <c r="H15" s="22"/>
    </row>
    <row r="16" spans="1:12" s="7" customFormat="1" ht="20.25" customHeight="1" x14ac:dyDescent="0.25">
      <c r="A16" s="28" t="s">
        <v>14</v>
      </c>
      <c r="B16" s="29"/>
      <c r="C16" s="29"/>
      <c r="D16" s="29"/>
      <c r="E16" s="29"/>
      <c r="F16" s="29"/>
      <c r="G16" s="29"/>
      <c r="H16" s="29"/>
      <c r="I16" s="29"/>
      <c r="J16" s="13">
        <f>J12+J13+J14</f>
        <v>210.45</v>
      </c>
    </row>
    <row r="17" spans="1:10" ht="33" customHeight="1" x14ac:dyDescent="0.25">
      <c r="A17" s="24" t="s">
        <v>20</v>
      </c>
      <c r="B17" s="25"/>
      <c r="C17" s="25"/>
      <c r="D17" s="25"/>
      <c r="E17" s="25"/>
      <c r="F17" s="25"/>
      <c r="G17" s="25"/>
      <c r="H17" s="25"/>
      <c r="I17" s="25"/>
      <c r="J17" s="25"/>
    </row>
    <row r="19" spans="1:10" x14ac:dyDescent="0.25">
      <c r="A19" s="8"/>
      <c r="B19" s="8"/>
      <c r="C19" s="8"/>
      <c r="D19" s="8"/>
      <c r="E19" s="8"/>
      <c r="F19" s="8"/>
      <c r="G19" s="8"/>
      <c r="H19" s="8"/>
    </row>
    <row r="20" spans="1:10" x14ac:dyDescent="0.25">
      <c r="A20" s="22" t="s">
        <v>22</v>
      </c>
      <c r="B20" s="22"/>
      <c r="C20" s="22"/>
      <c r="D20" s="22"/>
      <c r="E20" s="22"/>
      <c r="F20" s="22"/>
      <c r="G20" s="22"/>
      <c r="H20" s="22"/>
    </row>
  </sheetData>
  <mergeCells count="21">
    <mergeCell ref="A20:H20"/>
    <mergeCell ref="A15:H15"/>
    <mergeCell ref="A9:J9"/>
    <mergeCell ref="A17:J17"/>
    <mergeCell ref="H10:I10"/>
    <mergeCell ref="H11:I11"/>
    <mergeCell ref="F10:G10"/>
    <mergeCell ref="F11:G11"/>
    <mergeCell ref="F12:G12"/>
    <mergeCell ref="F14:G14"/>
    <mergeCell ref="H12:I12"/>
    <mergeCell ref="H14:I14"/>
    <mergeCell ref="F13:G13"/>
    <mergeCell ref="H13:I13"/>
    <mergeCell ref="A16:I16"/>
    <mergeCell ref="A1:J1"/>
    <mergeCell ref="A3:J3"/>
    <mergeCell ref="A8:B8"/>
    <mergeCell ref="C8:J8"/>
    <mergeCell ref="A7:J7"/>
    <mergeCell ref="A5:J5"/>
  </mergeCells>
  <pageMargins left="0.17" right="0.17" top="0.74803149606299213" bottom="0.74803149606299213" header="0.31496062992125984" footer="0.31496062992125984"/>
  <pageSetup paperSize="9" scale="80" fitToWidth="0" orientation="landscape" horizontalDpi="180" verticalDpi="18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2026-08-04T06:13:45Z</dcterms:modified>
</cp:coreProperties>
</file>