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F51831B-F855-406A-B134-6D1883CDB8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5" i="1" l="1"/>
  <c r="AE14" i="1"/>
  <c r="AE13" i="1"/>
  <c r="AE12" i="1"/>
  <c r="AE16" i="1" l="1"/>
</calcChain>
</file>

<file path=xl/sharedStrings.xml><?xml version="1.0" encoding="utf-8"?>
<sst xmlns="http://schemas.openxmlformats.org/spreadsheetml/2006/main" count="164" uniqueCount="77">
  <si>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</si>
  <si>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</si>
  <si>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</si>
  <si>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</si>
  <si>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</si>
  <si>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</si>
  <si>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</si>
  <si>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</si>
  <si>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</si>
  <si>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</si>
  <si>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</si>
  <si>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</si>
  <si>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</si>
  <si>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</si>
  <si>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</si>
  <si>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</si>
  <si>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</si>
  <si>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</si>
  <si>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</si>
  <si>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</si>
  <si>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</si>
  <si>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</si>
  <si>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</si>
  <si>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</si>
  <si>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</si>
  <si>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</si>
  <si>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</si>
  <si>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</si>
  <si>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</si>
  <si>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</si>
  <si>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</si>
  <si>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</si>
  <si>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</si>
  <si>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</si>
  <si>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</si>
  <si>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</si>
  <si>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</si>
  <si>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</si>
  <si>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</si>
  <si>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</si>
  <si>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</si>
  <si>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</si>
  <si>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</si>
  <si>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</si>
  <si>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</si>
  <si>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</si>
  <si>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</si>
  <si>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</si>
  <si>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</si>
  <si>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629320, ЯНАО, г. Новый Уренгой, район Коротчаево, ул. Октябрьская, дом 22</t>
  </si>
  <si>
    <t>м²</t>
  </si>
  <si>
    <t xml:space="preserve">268,00 </t>
  </si>
  <si>
    <t xml:space="preserve">275,00 </t>
  </si>
  <si>
    <t xml:space="preserve">260,00 </t>
  </si>
  <si>
    <t>2</t>
  </si>
  <si>
    <t>629325, ЯНАО, г. Новый Уренгой, район Лимбяяха, мкр. Энергостроителей, дом 46</t>
  </si>
  <si>
    <t>3</t>
  </si>
  <si>
    <t>629320, ЯНАО, г. Новый Уренгой, район Коротчаево, пр-кт. Мира, дом 26</t>
  </si>
  <si>
    <t>4</t>
  </si>
  <si>
    <t>629320, ЯНАО, г. Новый Уренгой, район Коротчаево, пр-кт. 	Мира, дом 26</t>
  </si>
  <si>
    <t>Поставщик 1</t>
  </si>
  <si>
    <t>Поставщик 2</t>
  </si>
  <si>
    <t>Поставщик 3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</si>
  <si>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</si>
  <si>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</si>
  <si>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</si>
  <si>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</si>
  <si>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с 01.10.26 по 31.12.26г.</t>
  </si>
  <si>
    <t xml:space="preserve">81.21.10.000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</si>
  <si>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</si>
  <si>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Используемый метод определения НМЦД
с обоснованием: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</si>
  <si>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</si>
  <si>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 оказание услуг по уборке помещений для нужд МАУК ЦКиД "Магистраль"</t>
  </si>
  <si>
    <t>НМЦД (рын)</t>
  </si>
  <si>
    <t>Дата подготовки обоснования НМЦД:22.07.2026</t>
  </si>
  <si>
    <t>На основании проведенного анализа рынка и расчетов, НМЦД составляет: 3 698 182 рублей 29 копейки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</si>
  <si>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 1 157 000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</si>
</sst>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#########"/>
    <numFmt numFmtId="165" formatCode="#,##0.0000000000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2" fontId="5" fillId="0" borderId="2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5" fontId="8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3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95250</xdr:colOff>
      <xdr:row>10</xdr:row>
      <xdr:rowOff>66675</xdr:rowOff>
    </xdr:from>
    <xdr:to>
      <xdr:col>29</xdr:col>
      <xdr:colOff>1123950</xdr:colOff>
      <xdr:row>11</xdr:row>
      <xdr:rowOff>23495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49400" y="4657725"/>
          <a:ext cx="102870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G30"/>
  <sheetViews>
    <sheetView tabSelected="1" topLeftCell="A10" zoomScaleNormal="100" zoomScaleSheetLayoutView="100" workbookViewId="0">
      <selection activeCell="AB23" sqref="AB2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5.140625" style="3" customWidth="1"/>
    <col min="5" max="5" width="17" style="3" customWidth="1"/>
    <col min="6" max="6" width="16.14062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18" style="12" customWidth="1"/>
    <col min="31" max="31" width="27.7109375" style="3" customWidth="1"/>
    <col min="32" max="32" width="18.42578125" style="3" customWidth="1"/>
    <col min="33" max="1026" width="9.140625" style="3" customWidth="1"/>
    <col min="1027" max="16384" width="9" style="3"/>
  </cols>
  <sheetData>
    <row r="1" spans="1:33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36" customHeight="1" x14ac:dyDescent="0.3">
      <c r="A3" s="35" t="s">
        <v>69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</row>
    <row r="4" spans="1:33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3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  <c r="AD5" s="4"/>
    </row>
    <row r="6" spans="1:33" ht="24.75" customHeight="1" x14ac:dyDescent="0.25">
      <c r="A6" s="28" t="s">
        <v>1</v>
      </c>
      <c r="B6" s="28"/>
      <c r="C6" s="36" t="s">
        <v>64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1:33" ht="42" customHeight="1" x14ac:dyDescent="0.25">
      <c r="A7" s="28" t="s">
        <v>70</v>
      </c>
      <c r="B7" s="28"/>
      <c r="C7" s="36" t="s">
        <v>63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pans="1:33" ht="43.5" customHeight="1" x14ac:dyDescent="0.25">
      <c r="A8" s="31" t="s">
        <v>72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4"/>
    </row>
    <row r="9" spans="1:33" ht="125.25" customHeight="1" x14ac:dyDescent="0.25">
      <c r="A9" s="29" t="s">
        <v>71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33" ht="30" customHeight="1" x14ac:dyDescent="0.25">
      <c r="A10" s="28" t="s">
        <v>2</v>
      </c>
      <c r="B10" s="28" t="s">
        <v>3</v>
      </c>
      <c r="C10" s="28"/>
      <c r="D10" s="30" t="s">
        <v>4</v>
      </c>
      <c r="E10" s="28" t="s">
        <v>5</v>
      </c>
      <c r="F10" s="30" t="s">
        <v>6</v>
      </c>
      <c r="G10" s="6" t="s">
        <v>60</v>
      </c>
      <c r="H10" s="6" t="s">
        <v>61</v>
      </c>
      <c r="I10" s="6" t="s">
        <v>62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30" t="s">
        <v>65</v>
      </c>
      <c r="AD10" s="24" t="s">
        <v>73</v>
      </c>
      <c r="AE10" s="8" t="s">
        <v>73</v>
      </c>
    </row>
    <row r="11" spans="1:33" ht="45" customHeight="1" x14ac:dyDescent="0.25">
      <c r="A11" s="28"/>
      <c r="B11" s="28"/>
      <c r="C11" s="28"/>
      <c r="D11" s="30"/>
      <c r="E11" s="28"/>
      <c r="F11" s="30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30"/>
      <c r="AD11" s="23"/>
      <c r="AE11" s="25" t="s">
        <v>67</v>
      </c>
    </row>
    <row r="12" spans="1:33" ht="52.5" customHeight="1" x14ac:dyDescent="0.25">
      <c r="A12" s="10" t="s">
        <v>48</v>
      </c>
      <c r="B12" s="28" t="s">
        <v>49</v>
      </c>
      <c r="C12" s="28"/>
      <c r="D12" s="7" t="s">
        <v>68</v>
      </c>
      <c r="E12" s="10" t="s">
        <v>50</v>
      </c>
      <c r="F12" s="11">
        <v>2387.5</v>
      </c>
      <c r="G12" s="6" t="s">
        <v>51</v>
      </c>
      <c r="H12" s="6" t="s">
        <v>52</v>
      </c>
      <c r="I12" s="6" t="s">
        <v>53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7.51</v>
      </c>
      <c r="AB12" s="6">
        <v>2.8</v>
      </c>
      <c r="AC12" s="6">
        <v>267.67</v>
      </c>
      <c r="AD12" s="6">
        <v>639062.13</v>
      </c>
      <c r="AE12" s="6">
        <f>AD12*3</f>
        <v>1917186.3900000001</v>
      </c>
      <c r="AF12" s="12"/>
      <c r="AG12" s="12"/>
    </row>
    <row r="13" spans="1:33" ht="52.5" customHeight="1" x14ac:dyDescent="0.25">
      <c r="A13" s="10" t="s">
        <v>54</v>
      </c>
      <c r="B13" s="28" t="s">
        <v>55</v>
      </c>
      <c r="C13" s="28"/>
      <c r="D13" s="7" t="s">
        <v>68</v>
      </c>
      <c r="E13" s="10" t="s">
        <v>50</v>
      </c>
      <c r="F13" s="11">
        <v>1601.5</v>
      </c>
      <c r="G13" s="6" t="s">
        <v>51</v>
      </c>
      <c r="H13" s="6" t="s">
        <v>52</v>
      </c>
      <c r="I13" s="6" t="s">
        <v>53</v>
      </c>
      <c r="J13" s="6" t="s">
        <v>27</v>
      </c>
      <c r="K13" s="6" t="s">
        <v>28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36</v>
      </c>
      <c r="T13" s="6" t="s">
        <v>37</v>
      </c>
      <c r="U13" s="6" t="s">
        <v>38</v>
      </c>
      <c r="V13" s="6" t="s">
        <v>39</v>
      </c>
      <c r="W13" s="6" t="s">
        <v>40</v>
      </c>
      <c r="X13" s="6" t="s">
        <v>41</v>
      </c>
      <c r="Y13" s="6" t="s">
        <v>42</v>
      </c>
      <c r="Z13" s="6" t="s">
        <v>43</v>
      </c>
      <c r="AA13" s="6">
        <v>7.51</v>
      </c>
      <c r="AB13" s="6">
        <v>2.8</v>
      </c>
      <c r="AC13" s="6">
        <v>267.67</v>
      </c>
      <c r="AD13" s="6">
        <v>428673.51</v>
      </c>
      <c r="AE13" s="6">
        <f>AD13*3</f>
        <v>1286020.53</v>
      </c>
      <c r="AF13" s="12"/>
      <c r="AG13" s="12"/>
    </row>
    <row r="14" spans="1:33" ht="52.5" customHeight="1" x14ac:dyDescent="0.25">
      <c r="A14" s="10" t="s">
        <v>56</v>
      </c>
      <c r="B14" s="28" t="s">
        <v>57</v>
      </c>
      <c r="C14" s="28"/>
      <c r="D14" s="7" t="s">
        <v>68</v>
      </c>
      <c r="E14" s="10" t="s">
        <v>50</v>
      </c>
      <c r="F14" s="11">
        <v>352.4</v>
      </c>
      <c r="G14" s="6" t="s">
        <v>51</v>
      </c>
      <c r="H14" s="6" t="s">
        <v>52</v>
      </c>
      <c r="I14" s="6" t="s">
        <v>53</v>
      </c>
      <c r="J14" s="6" t="s">
        <v>27</v>
      </c>
      <c r="K14" s="6" t="s">
        <v>28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36</v>
      </c>
      <c r="T14" s="6" t="s">
        <v>37</v>
      </c>
      <c r="U14" s="6" t="s">
        <v>38</v>
      </c>
      <c r="V14" s="6" t="s">
        <v>39</v>
      </c>
      <c r="W14" s="6" t="s">
        <v>40</v>
      </c>
      <c r="X14" s="6" t="s">
        <v>41</v>
      </c>
      <c r="Y14" s="6" t="s">
        <v>42</v>
      </c>
      <c r="Z14" s="6" t="s">
        <v>43</v>
      </c>
      <c r="AA14" s="6">
        <v>7.51</v>
      </c>
      <c r="AB14" s="6">
        <v>2.8</v>
      </c>
      <c r="AC14" s="6">
        <v>267.67</v>
      </c>
      <c r="AD14" s="6">
        <v>94326.91</v>
      </c>
      <c r="AE14" s="6">
        <f>AD14*3</f>
        <v>282980.73</v>
      </c>
      <c r="AF14" s="12"/>
      <c r="AG14" s="12"/>
    </row>
    <row r="15" spans="1:33" ht="52.5" customHeight="1" x14ac:dyDescent="0.25">
      <c r="A15" s="10" t="s">
        <v>58</v>
      </c>
      <c r="B15" s="28" t="s">
        <v>59</v>
      </c>
      <c r="C15" s="28"/>
      <c r="D15" s="7" t="s">
        <v>68</v>
      </c>
      <c r="E15" s="10" t="s">
        <v>50</v>
      </c>
      <c r="F15" s="11">
        <v>264</v>
      </c>
      <c r="G15" s="6" t="s">
        <v>51</v>
      </c>
      <c r="H15" s="6" t="s">
        <v>52</v>
      </c>
      <c r="I15" s="6" t="s">
        <v>53</v>
      </c>
      <c r="J15" s="6" t="s">
        <v>27</v>
      </c>
      <c r="K15" s="6" t="s">
        <v>28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36</v>
      </c>
      <c r="T15" s="6" t="s">
        <v>37</v>
      </c>
      <c r="U15" s="6" t="s">
        <v>38</v>
      </c>
      <c r="V15" s="6" t="s">
        <v>39</v>
      </c>
      <c r="W15" s="6" t="s">
        <v>40</v>
      </c>
      <c r="X15" s="6" t="s">
        <v>41</v>
      </c>
      <c r="Y15" s="6" t="s">
        <v>42</v>
      </c>
      <c r="Z15" s="6" t="s">
        <v>43</v>
      </c>
      <c r="AA15" s="6">
        <v>7.51</v>
      </c>
      <c r="AB15" s="6">
        <v>2.8</v>
      </c>
      <c r="AC15" s="6">
        <v>267.67</v>
      </c>
      <c r="AD15" s="6">
        <v>70664.88</v>
      </c>
      <c r="AE15" s="6">
        <f>AD15*3</f>
        <v>211994.64</v>
      </c>
      <c r="AF15" s="12"/>
      <c r="AG15" s="12"/>
    </row>
    <row r="16" spans="1:33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C16" s="10" t="s">
        <v>44</v>
      </c>
      <c r="AD16" s="10">
        <v>1232727.43</v>
      </c>
      <c r="AE16" s="26">
        <f>SUM(AE12:AE15)</f>
        <v>3698182.29</v>
      </c>
    </row>
    <row r="17" spans="1:31" ht="27" customHeight="1" x14ac:dyDescent="0.25">
      <c r="A17" s="40" t="s">
        <v>75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2"/>
    </row>
    <row r="18" spans="1:31" ht="29.25" customHeight="1" x14ac:dyDescent="0.25">
      <c r="A18" s="51" t="s">
        <v>76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</row>
    <row r="20" spans="1:31" x14ac:dyDescent="0.25">
      <c r="A20" s="43" t="s">
        <v>74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</row>
    <row r="21" spans="1:31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</row>
    <row r="22" spans="1:3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</row>
    <row r="23" spans="1:31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1" ht="15.75" thickBot="1" x14ac:dyDescent="0.3">
      <c r="A24" s="45" t="s">
        <v>45</v>
      </c>
      <c r="B24" s="46"/>
      <c r="C24" s="46"/>
      <c r="D24" s="46"/>
      <c r="E24" s="1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1" x14ac:dyDescent="0.25">
      <c r="A25" s="47"/>
      <c r="B25" s="48"/>
      <c r="C25" s="48"/>
      <c r="D25" s="48"/>
      <c r="E25" s="14"/>
      <c r="F25" s="2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1" ht="15.75" thickBot="1" x14ac:dyDescent="0.3">
      <c r="A26" s="49" t="s">
        <v>46</v>
      </c>
      <c r="B26" s="50"/>
      <c r="C26" s="50"/>
      <c r="D26" s="50"/>
      <c r="E26" s="16"/>
      <c r="F26" s="1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1" x14ac:dyDescent="0.25">
      <c r="A27" s="47" t="s">
        <v>66</v>
      </c>
      <c r="B27" s="48"/>
      <c r="C27" s="48"/>
      <c r="D27" s="48"/>
      <c r="E27" s="17"/>
      <c r="F27" s="1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1" ht="16.5" thickBot="1" x14ac:dyDescent="0.3">
      <c r="A28" s="37" t="s">
        <v>47</v>
      </c>
      <c r="B28" s="38"/>
      <c r="C28" s="38"/>
      <c r="D28" s="38"/>
      <c r="E28" s="18"/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3"/>
      <c r="AB28" s="3"/>
      <c r="AC28" s="3"/>
      <c r="AD28" s="3"/>
    </row>
    <row r="29" spans="1:31" ht="15.75" x14ac:dyDescent="0.25">
      <c r="A29" s="21"/>
      <c r="B29" s="21"/>
      <c r="C29" s="21"/>
      <c r="D29" s="21"/>
      <c r="E29" s="21"/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3"/>
      <c r="AB29" s="3"/>
      <c r="AC29" s="3"/>
      <c r="AD29" s="3"/>
    </row>
    <row r="30" spans="1:31" ht="15.75" x14ac:dyDescent="0.25">
      <c r="A30" s="22" t="s">
        <v>0</v>
      </c>
    </row>
  </sheetData>
  <mergeCells count="28">
    <mergeCell ref="B13:C13"/>
    <mergeCell ref="B14:C14"/>
    <mergeCell ref="B15:C15"/>
    <mergeCell ref="A28:D28"/>
    <mergeCell ref="A16:AA16"/>
    <mergeCell ref="A17:AE17"/>
    <mergeCell ref="A20:AE20"/>
    <mergeCell ref="A21:AE21"/>
    <mergeCell ref="A22:AE22"/>
    <mergeCell ref="A24:D24"/>
    <mergeCell ref="A25:D25"/>
    <mergeCell ref="A26:D26"/>
    <mergeCell ref="A27:D27"/>
    <mergeCell ref="A18:AE18"/>
    <mergeCell ref="A8:AE8"/>
    <mergeCell ref="A3:AE3"/>
    <mergeCell ref="A6:B6"/>
    <mergeCell ref="C6:AE6"/>
    <mergeCell ref="A7:B7"/>
    <mergeCell ref="C7:AE7"/>
    <mergeCell ref="B12:C12"/>
    <mergeCell ref="A9:AE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2026-07-28T13:22:39Z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