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Моя\04 ЕП\спарта\Пьедестал регион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Print_Area" localSheetId="0">Лист1!$A$1:$K$16</definedName>
  </definedNames>
  <calcPr calcId="162913" fullPrecision="0"/>
</workbook>
</file>

<file path=xl/calcChain.xml><?xml version="1.0" encoding="utf-8"?>
<calcChain xmlns="http://schemas.openxmlformats.org/spreadsheetml/2006/main">
  <c r="E11" i="1" l="1"/>
  <c r="D11" i="1"/>
  <c r="C11" i="1"/>
  <c r="F10" i="1" l="1"/>
  <c r="K10" i="1" l="1"/>
  <c r="K11" i="1" s="1"/>
  <c r="G10" i="1"/>
  <c r="H10" i="1" s="1"/>
</calcChain>
</file>

<file path=xl/sharedStrings.xml><?xml version="1.0" encoding="utf-8"?>
<sst xmlns="http://schemas.openxmlformats.org/spreadsheetml/2006/main" count="25" uniqueCount="22">
  <si>
    <t>Средняя арифметическая величина цены за ед. товара, руб.</t>
  </si>
  <si>
    <t xml:space="preserve">Среднее квадратичное отклонение  </t>
  </si>
  <si>
    <t>Коэффициент вариации, %</t>
  </si>
  <si>
    <t>Начальная (максимальная) цена, установленная заказчиком, руб.</t>
  </si>
  <si>
    <t>№ п/п</t>
  </si>
  <si>
    <t>КП</t>
  </si>
  <si>
    <t xml:space="preserve">Обоснование-расчет начальной (максимальной) цены договора </t>
  </si>
  <si>
    <t>Используемый метод определения НМЦД 
с обоснованием:</t>
  </si>
  <si>
    <t xml:space="preserve">Примечание:  Для определения начальной (максимальной) цены договора использован метод сопоставимых рыночных цен
</t>
  </si>
  <si>
    <t>Итого</t>
  </si>
  <si>
    <t>Кол-во</t>
  </si>
  <si>
    <t>Ед.изм.</t>
  </si>
  <si>
    <t>НМЦД</t>
  </si>
  <si>
    <t>Наименование товара</t>
  </si>
  <si>
    <t>Обоснование начальной (максимальной) цены договора либо цены единицы товара, работы, услуги</t>
  </si>
  <si>
    <t xml:space="preserve">Коммерческое предложение </t>
  </si>
  <si>
    <t xml:space="preserve">Коммерческое предложение   </t>
  </si>
  <si>
    <t>штука</t>
  </si>
  <si>
    <t xml:space="preserve">Начальная максимальная цена договора (НМЦД) определена методом анализа ценовых предложений (анализа рынка цен). В целях применения указанного метода использована информация о цене товаров, полученная по запросу заказчика у поставщиков, осуществляющих поставку идентичных товаров, планируемых к закупке.   </t>
  </si>
  <si>
    <t xml:space="preserve"> </t>
  </si>
  <si>
    <t>Поставка пьедестала для обеспечения проведения II Всероссийской спартакиады между субъектами Российской Федерации по летним видам спорта среди сильнейших спортсменов</t>
  </si>
  <si>
    <t>Дата подготовки обоснования НМЦД: 14.08.2026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</si>
</sst>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rgb="FFC0C0C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7" fillId="0" borderId="0" applyNumberFormat="0" applyFill="0" applyBorder="0" applyAlignment="0" applyProtection="0"/>
  </cellStyleXfs>
  <cellXfs count="72">
    <xf numFmtId="0" fontId="0" fillId="0" borderId="0" xfId="0"/>
    <xf numFmtId="4" fontId="2" fillId="2" borderId="0" xfId="0" applyNumberFormat="1" applyFont="1" applyFill="1" applyAlignment="1">
      <alignment horizontal="left" vertical="top" wrapText="1"/>
    </xf>
    <xf numFmtId="0" fontId="2" fillId="0" borderId="0" xfId="0" applyFont="1" applyBorder="1" applyAlignment="1">
      <alignment horizontal="left" vertical="center" wrapText="1"/>
    </xf>
    <xf numFmtId="1" fontId="2" fillId="2" borderId="0" xfId="0" applyNumberFormat="1" applyFont="1" applyFill="1" applyAlignment="1">
      <alignment horizontal="left" vertical="top" wrapText="1"/>
    </xf>
    <xf numFmtId="0" fontId="2" fillId="2" borderId="0" xfId="0" applyFont="1" applyFill="1"/>
    <xf numFmtId="4" fontId="2" fillId="0" borderId="0" xfId="0" applyNumberFormat="1" applyFont="1"/>
    <xf numFmtId="0" fontId="2" fillId="0" borderId="0" xfId="0" applyFont="1"/>
    <xf numFmtId="0" fontId="2" fillId="0" borderId="0" xfId="0" applyFont="1" applyBorder="1" applyAlignment="1">
      <alignment horizontal="center" wrapText="1"/>
    </xf>
    <xf numFmtId="2" fontId="2" fillId="0" borderId="0" xfId="0" applyNumberFormat="1" applyFont="1"/>
    <xf numFmtId="2" fontId="2" fillId="0" borderId="0" xfId="0" applyNumberFormat="1" applyFont="1" applyAlignment="1">
      <alignment horizontal="center" vertical="center"/>
    </xf>
    <xf numFmtId="2" fontId="2" fillId="0" borderId="0" xfId="0" applyNumberFormat="1" applyFont="1" applyBorder="1"/>
    <xf numFmtId="0" fontId="2" fillId="2" borderId="0" xfId="0" applyFont="1" applyFill="1" applyAlignment="1">
      <alignment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/>
    <xf numFmtId="0" fontId="2" fillId="2" borderId="0" xfId="0" applyFont="1" applyFill="1" applyBorder="1"/>
    <xf numFmtId="4" fontId="2" fillId="2" borderId="0" xfId="0" applyNumberFormat="1" applyFont="1" applyFill="1" applyBorder="1"/>
    <xf numFmtId="1" fontId="2" fillId="2" borderId="0" xfId="0" applyNumberFormat="1" applyFont="1" applyFill="1" applyBorder="1"/>
    <xf numFmtId="0" fontId="2" fillId="2" borderId="8" xfId="0" applyFont="1" applyFill="1" applyBorder="1"/>
    <xf numFmtId="0" fontId="2" fillId="2" borderId="3" xfId="0" applyFont="1" applyFill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top" wrapText="1"/>
    </xf>
    <xf numFmtId="0" fontId="4" fillId="2" borderId="6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1" fontId="4" fillId="2" borderId="2" xfId="0" applyNumberFormat="1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4" fontId="4" fillId="2" borderId="3" xfId="1" applyNumberFormat="1" applyFont="1" applyFill="1" applyBorder="1" applyAlignment="1">
      <alignment horizontal="center" vertical="center" wrapText="1"/>
    </xf>
    <xf numFmtId="0" fontId="4" fillId="2" borderId="0" xfId="0" applyFont="1" applyFill="1"/>
    <xf numFmtId="4" fontId="2" fillId="2" borderId="0" xfId="0" applyNumberFormat="1" applyFont="1" applyFill="1"/>
    <xf numFmtId="1" fontId="2" fillId="2" borderId="0" xfId="0" applyNumberFormat="1" applyFont="1" applyFill="1"/>
    <xf numFmtId="4" fontId="2" fillId="0" borderId="0" xfId="0" applyNumberFormat="1" applyFont="1" applyBorder="1" applyAlignment="1">
      <alignment horizontal="left" vertical="center" wrapText="1"/>
    </xf>
    <xf numFmtId="1" fontId="2" fillId="0" borderId="0" xfId="0" applyNumberFormat="1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1" fontId="2" fillId="0" borderId="0" xfId="0" applyNumberFormat="1" applyFont="1" applyAlignment="1">
      <alignment vertical="center" wrapText="1"/>
    </xf>
    <xf numFmtId="1" fontId="2" fillId="0" borderId="0" xfId="0" applyNumberFormat="1" applyFont="1"/>
    <xf numFmtId="4" fontId="2" fillId="0" borderId="0" xfId="0" applyNumberFormat="1" applyFont="1" applyBorder="1" applyAlignment="1">
      <alignment horizontal="center" vertical="center" wrapText="1"/>
    </xf>
    <xf numFmtId="4" fontId="4" fillId="2" borderId="14" xfId="0" applyNumberFormat="1" applyFont="1" applyFill="1" applyBorder="1" applyAlignment="1">
      <alignment horizontal="center" vertical="center" wrapText="1"/>
    </xf>
    <xf numFmtId="4" fontId="4" fillId="2" borderId="15" xfId="0" applyNumberFormat="1" applyFont="1" applyFill="1" applyBorder="1" applyAlignment="1">
      <alignment horizontal="center" vertical="center" wrapText="1"/>
    </xf>
    <xf numFmtId="4" fontId="2" fillId="0" borderId="3" xfId="2" applyNumberFormat="1" applyFont="1" applyBorder="1" applyAlignment="1">
      <alignment horizontal="center" vertical="center" wrapText="1"/>
    </xf>
    <xf numFmtId="4" fontId="2" fillId="0" borderId="3" xfId="2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2" borderId="18" xfId="0" applyNumberFormat="1" applyFont="1" applyFill="1" applyBorder="1" applyAlignment="1">
      <alignment horizontal="center" vertical="center" wrapText="1"/>
    </xf>
    <xf numFmtId="4" fontId="2" fillId="2" borderId="22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wrapText="1"/>
    </xf>
    <xf numFmtId="2" fontId="2" fillId="0" borderId="0" xfId="0" applyNumberFormat="1" applyFont="1" applyBorder="1" applyAlignment="1">
      <alignment vertical="center" wrapText="1"/>
    </xf>
    <xf numFmtId="2" fontId="2" fillId="2" borderId="0" xfId="0" applyNumberFormat="1" applyFont="1" applyFill="1"/>
    <xf numFmtId="2" fontId="2" fillId="0" borderId="0" xfId="0" applyNumberFormat="1" applyFont="1" applyBorder="1" applyAlignment="1">
      <alignment horizontal="left" vertical="center" wrapText="1"/>
    </xf>
    <xf numFmtId="2" fontId="2" fillId="0" borderId="0" xfId="0" applyNumberFormat="1" applyFont="1" applyAlignment="1">
      <alignment vertical="center" wrapText="1"/>
    </xf>
    <xf numFmtId="4" fontId="4" fillId="2" borderId="13" xfId="0" applyNumberFormat="1" applyFont="1" applyFill="1" applyBorder="1" applyAlignment="1">
      <alignment horizontal="center" vertical="center" wrapText="1"/>
    </xf>
    <xf numFmtId="0" fontId="7" fillId="0" borderId="0" xfId="3"/>
    <xf numFmtId="0" fontId="6" fillId="0" borderId="0" xfId="0" applyFont="1" applyAlignment="1">
      <alignment horizontal="left" vertical="center" wrapText="1" shrinkToFit="1"/>
    </xf>
    <xf numFmtId="0" fontId="2" fillId="0" borderId="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1" fontId="2" fillId="2" borderId="17" xfId="0" applyNumberFormat="1" applyFont="1" applyFill="1" applyBorder="1" applyAlignment="1">
      <alignment horizontal="center" vertical="center" wrapText="1"/>
    </xf>
    <xf numFmtId="1" fontId="2" fillId="2" borderId="21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</cellXfs>
  <cellStyles count="4">
    <cellStyle name="Excel Built-in Normal" xfId="2"/>
    <cellStyle name="Гиперссылка" xfId="3" builtinId="8"/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12</xdr:row>
      <xdr:rowOff>85725</xdr:rowOff>
    </xdr:from>
    <xdr:to>
      <xdr:col>5</xdr:col>
      <xdr:colOff>542925</xdr:colOff>
      <xdr:row>12</xdr:row>
      <xdr:rowOff>600075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23698200"/>
          <a:ext cx="16287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323850</xdr:colOff>
      <xdr:row>12</xdr:row>
      <xdr:rowOff>85725</xdr:rowOff>
    </xdr:from>
    <xdr:to>
      <xdr:col>7</xdr:col>
      <xdr:colOff>571500</xdr:colOff>
      <xdr:row>12</xdr:row>
      <xdr:rowOff>504825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23698200"/>
          <a:ext cx="112395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349250</xdr:colOff>
      <xdr:row>12</xdr:row>
      <xdr:rowOff>114301</xdr:rowOff>
    </xdr:from>
    <xdr:to>
      <xdr:col>3</xdr:col>
      <xdr:colOff>561975</xdr:colOff>
      <xdr:row>12</xdr:row>
      <xdr:rowOff>626270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3500" y="23726776"/>
          <a:ext cx="1365250" cy="5119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6"/>
  <sheetViews>
    <sheetView tabSelected="1" workbookViewId="0">
      <selection activeCell="N14" sqref="N14"/>
    </sheetView>
  </sheetViews>
  <sheetFormatPr defaultRowHeight="12.75" x14ac:dyDescent="0.2"/>
  <cols>
    <col min="1" max="1" width="6.7109375" style="6" customWidth="1"/>
    <col min="2" max="2" width="46.140625" style="6" customWidth="1"/>
    <col min="3" max="3" width="17.28515625" style="5" customWidth="1"/>
    <col min="4" max="4" width="18.28515625" style="5" customWidth="1"/>
    <col min="5" max="5" width="17.28515625" style="5" customWidth="1"/>
    <col min="6" max="6" width="16.28515625" style="6" customWidth="1"/>
    <col min="7" max="7" width="13.140625" style="6" customWidth="1"/>
    <col min="8" max="8" width="13" style="6" customWidth="1"/>
    <col min="9" max="9" width="11.42578125" style="32" customWidth="1"/>
    <col min="10" max="10" width="11.42578125" style="6" customWidth="1"/>
    <col min="11" max="11" width="15.5703125" style="6" customWidth="1"/>
    <col min="12" max="13" width="9.140625" style="8"/>
    <col min="14" max="16384" width="9.140625" style="6"/>
  </cols>
  <sheetData>
    <row r="1" spans="1:27" s="4" customFormat="1" ht="21" customHeight="1" x14ac:dyDescent="0.2">
      <c r="A1" s="57" t="s">
        <v>14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43"/>
      <c r="M1" s="43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6"/>
    </row>
    <row r="2" spans="1:27" s="11" customFormat="1" ht="10.5" customHeight="1" x14ac:dyDescent="0.2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9"/>
      <c r="X2" s="10"/>
      <c r="Y2" s="10"/>
      <c r="Z2" s="10"/>
      <c r="AA2" s="6"/>
    </row>
    <row r="3" spans="1:27" s="11" customFormat="1" ht="50.25" customHeight="1" x14ac:dyDescent="0.2">
      <c r="A3" s="56" t="s">
        <v>7</v>
      </c>
      <c r="B3" s="56"/>
      <c r="C3" s="58" t="s">
        <v>18</v>
      </c>
      <c r="D3" s="59"/>
      <c r="E3" s="59"/>
      <c r="F3" s="59"/>
      <c r="G3" s="59"/>
      <c r="H3" s="59"/>
      <c r="I3" s="59"/>
      <c r="J3" s="59"/>
      <c r="K3" s="60"/>
      <c r="L3" s="44"/>
      <c r="M3" s="44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3"/>
    </row>
    <row r="4" spans="1:27" s="4" customFormat="1" ht="9" customHeight="1" x14ac:dyDescent="0.2">
      <c r="A4" s="14"/>
      <c r="B4" s="14"/>
      <c r="C4" s="15"/>
      <c r="D4" s="15"/>
      <c r="E4" s="15"/>
      <c r="F4" s="14"/>
      <c r="G4" s="14"/>
      <c r="H4" s="14"/>
      <c r="I4" s="16"/>
      <c r="J4" s="14"/>
      <c r="K4" s="17"/>
      <c r="L4" s="45"/>
      <c r="M4" s="45"/>
    </row>
    <row r="5" spans="1:27" s="4" customFormat="1" ht="5.25" customHeight="1" x14ac:dyDescent="0.2">
      <c r="A5" s="14"/>
      <c r="B5" s="14"/>
      <c r="C5" s="15"/>
      <c r="D5" s="15"/>
      <c r="E5" s="15"/>
      <c r="F5" s="14"/>
      <c r="G5" s="14"/>
      <c r="H5" s="14"/>
      <c r="I5" s="16"/>
      <c r="J5" s="14"/>
      <c r="K5" s="17"/>
      <c r="L5" s="45"/>
      <c r="M5" s="45"/>
    </row>
    <row r="6" spans="1:27" s="4" customFormat="1" ht="15" hidden="1" customHeight="1" x14ac:dyDescent="0.2">
      <c r="A6" s="14"/>
      <c r="B6" s="14"/>
      <c r="C6" s="15"/>
      <c r="D6" s="15"/>
      <c r="E6" s="15"/>
      <c r="F6" s="14"/>
      <c r="G6" s="14"/>
      <c r="H6" s="14"/>
      <c r="I6" s="16"/>
      <c r="J6" s="14"/>
      <c r="K6" s="17"/>
      <c r="L6" s="45"/>
      <c r="M6" s="45"/>
    </row>
    <row r="7" spans="1:27" s="4" customFormat="1" ht="17.45" customHeight="1" thickBot="1" x14ac:dyDescent="0.25">
      <c r="A7" s="14"/>
      <c r="B7" s="69" t="s">
        <v>6</v>
      </c>
      <c r="C7" s="69"/>
      <c r="D7" s="69"/>
      <c r="E7" s="69"/>
      <c r="F7" s="69"/>
      <c r="G7" s="69"/>
      <c r="H7" s="69"/>
      <c r="I7" s="69"/>
      <c r="J7" s="69"/>
      <c r="K7" s="70"/>
      <c r="L7" s="45"/>
      <c r="M7" s="45"/>
    </row>
    <row r="8" spans="1:27" ht="23.25" customHeight="1" x14ac:dyDescent="0.2">
      <c r="A8" s="61" t="s">
        <v>4</v>
      </c>
      <c r="B8" s="65" t="s">
        <v>13</v>
      </c>
      <c r="C8" s="39" t="s">
        <v>5</v>
      </c>
      <c r="D8" s="39" t="s">
        <v>5</v>
      </c>
      <c r="E8" s="39" t="s">
        <v>5</v>
      </c>
      <c r="F8" s="65" t="s">
        <v>0</v>
      </c>
      <c r="G8" s="65" t="s">
        <v>1</v>
      </c>
      <c r="H8" s="65" t="s">
        <v>2</v>
      </c>
      <c r="I8" s="67" t="s">
        <v>10</v>
      </c>
      <c r="J8" s="67" t="s">
        <v>11</v>
      </c>
      <c r="K8" s="63" t="s">
        <v>3</v>
      </c>
    </row>
    <row r="9" spans="1:27" ht="54" customHeight="1" thickBot="1" x14ac:dyDescent="0.25">
      <c r="A9" s="62"/>
      <c r="B9" s="66"/>
      <c r="C9" s="40" t="s">
        <v>15</v>
      </c>
      <c r="D9" s="40" t="s">
        <v>16</v>
      </c>
      <c r="E9" s="40" t="s">
        <v>15</v>
      </c>
      <c r="F9" s="66"/>
      <c r="G9" s="66"/>
      <c r="H9" s="66"/>
      <c r="I9" s="68"/>
      <c r="J9" s="68"/>
      <c r="K9" s="64"/>
    </row>
    <row r="10" spans="1:27" ht="55.5" customHeight="1" thickBot="1" x14ac:dyDescent="0.3">
      <c r="A10" s="18">
        <v>1</v>
      </c>
      <c r="B10" s="50" t="s">
        <v>20</v>
      </c>
      <c r="C10" s="19">
        <v>118000</v>
      </c>
      <c r="D10" s="19">
        <v>127000</v>
      </c>
      <c r="E10" s="19">
        <v>115000</v>
      </c>
      <c r="F10" s="36">
        <f t="shared" ref="F10" si="0">AVERAGE(C10:E10)</f>
        <v>120000</v>
      </c>
      <c r="G10" s="37">
        <f t="shared" ref="G10" si="1">SQRT(((SUM((POWER(C10-F10,2)),(POWER(D10-F10,2)),(POWER(E10-F10,2)))/(COLUMNS(C10:E10)-1))))</f>
        <v>6245</v>
      </c>
      <c r="H10" s="37">
        <f t="shared" ref="H10" si="2">G10/F10*100</f>
        <v>5.2</v>
      </c>
      <c r="I10" s="41">
        <v>1</v>
      </c>
      <c r="J10" s="42" t="s">
        <v>17</v>
      </c>
      <c r="K10" s="38">
        <f t="shared" ref="K10" si="3">I10*F10</f>
        <v>120000</v>
      </c>
      <c r="L10" s="49"/>
    </row>
    <row r="11" spans="1:27" ht="15" customHeight="1" thickBot="1" x14ac:dyDescent="0.25">
      <c r="A11" s="54" t="s">
        <v>9</v>
      </c>
      <c r="B11" s="55"/>
      <c r="C11" s="48">
        <f>SUMPRODUCT(C10:C10,I10:I10)</f>
        <v>118000</v>
      </c>
      <c r="D11" s="34">
        <f>SUMPRODUCT(D10:D10,I10:I10)</f>
        <v>127000</v>
      </c>
      <c r="E11" s="35">
        <f>SUMPRODUCT(E10:E10,I10:I10)</f>
        <v>115000</v>
      </c>
      <c r="F11" s="20"/>
      <c r="G11" s="20"/>
      <c r="H11" s="21"/>
      <c r="I11" s="22"/>
      <c r="J11" s="23" t="s">
        <v>12</v>
      </c>
      <c r="K11" s="24">
        <f>SUM(K10:K10)</f>
        <v>120000</v>
      </c>
      <c r="L11" s="45"/>
      <c r="M11" s="45"/>
      <c r="N11" s="4"/>
    </row>
    <row r="12" spans="1:27" x14ac:dyDescent="0.2">
      <c r="A12" s="4"/>
      <c r="B12" s="25"/>
      <c r="C12" s="26"/>
      <c r="D12" s="26"/>
      <c r="E12" s="26"/>
      <c r="F12" s="26"/>
      <c r="G12" s="26"/>
      <c r="H12" s="26"/>
      <c r="I12" s="27"/>
      <c r="J12" s="26"/>
      <c r="K12" s="26"/>
    </row>
    <row r="13" spans="1:27" ht="51" x14ac:dyDescent="0.2">
      <c r="A13" s="4"/>
      <c r="B13" s="1" t="s">
        <v>8</v>
      </c>
      <c r="D13" s="1"/>
      <c r="E13" s="1"/>
      <c r="F13" s="1"/>
      <c r="G13" s="1"/>
      <c r="H13" s="1"/>
      <c r="I13" s="3"/>
      <c r="J13" s="1"/>
      <c r="K13" s="1" t="s">
        <v>19</v>
      </c>
    </row>
    <row r="14" spans="1:27" x14ac:dyDescent="0.2">
      <c r="A14" s="4"/>
      <c r="B14" s="1"/>
      <c r="C14" s="1"/>
      <c r="D14" s="1"/>
      <c r="E14" s="1"/>
      <c r="F14" s="1"/>
      <c r="G14" s="1"/>
      <c r="H14" s="1"/>
      <c r="I14" s="3"/>
      <c r="J14" s="1"/>
      <c r="K14" s="1"/>
    </row>
    <row r="15" spans="1:27" ht="15" customHeight="1" x14ac:dyDescent="0.2">
      <c r="A15" s="51" t="s">
        <v>21</v>
      </c>
      <c r="B15" s="51"/>
      <c r="C15" s="28"/>
      <c r="D15" s="28"/>
      <c r="E15" s="28"/>
      <c r="F15" s="2"/>
      <c r="G15" s="2"/>
      <c r="H15" s="2"/>
      <c r="I15" s="29"/>
      <c r="J15" s="2"/>
      <c r="K15" s="2"/>
      <c r="L15" s="46"/>
      <c r="M15" s="46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7" ht="13.5" thickBot="1" x14ac:dyDescent="0.25">
      <c r="A16" s="52"/>
      <c r="B16" s="53"/>
      <c r="C16" s="53"/>
      <c r="D16" s="53"/>
      <c r="E16" s="33"/>
      <c r="F16" s="30"/>
      <c r="G16" s="30"/>
      <c r="H16" s="30"/>
      <c r="I16" s="31"/>
      <c r="J16" s="30"/>
      <c r="K16" s="30"/>
      <c r="L16" s="47"/>
      <c r="M16" s="47"/>
      <c r="N16" s="30"/>
      <c r="O16" s="30"/>
      <c r="P16" s="30"/>
      <c r="Q16" s="30"/>
      <c r="R16" s="30"/>
      <c r="S16" s="30"/>
      <c r="T16" s="30"/>
      <c r="U16" s="30"/>
      <c r="V16" s="30"/>
    </row>
  </sheetData>
  <mergeCells count="16">
    <mergeCell ref="A15:B15"/>
    <mergeCell ref="A16:D16"/>
    <mergeCell ref="A11:B11"/>
    <mergeCell ref="A3:B3"/>
    <mergeCell ref="A1:K1"/>
    <mergeCell ref="C3:K3"/>
    <mergeCell ref="A8:A9"/>
    <mergeCell ref="K8:K9"/>
    <mergeCell ref="B8:B9"/>
    <mergeCell ref="I8:I9"/>
    <mergeCell ref="H8:H9"/>
    <mergeCell ref="F8:F9"/>
    <mergeCell ref="G8:G9"/>
    <mergeCell ref="B7:K7"/>
    <mergeCell ref="J8:J9"/>
    <mergeCell ref="A2:K2"/>
  </mergeCells>
  <dataValidations count="1">
    <dataValidation type="decimal" allowBlank="1" showErrorMessage="1" errorTitle="Внимание!" error="Это числовое поле. Разрешен ввод только цифр и запятой (,) в качестве десятичного разделителя." sqref="C10:E10">
      <formula1>0</formula1>
      <formula2>99999999999</formula2>
    </dataValidation>
  </dataValidations>
  <printOptions horizontalCentered="1"/>
  <pageMargins left="0.25" right="0.25" top="0.75" bottom="0.75" header="0.3" footer="0.3"/>
  <pageSetup paperSize="9" scale="7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Artem</dc:creator>
  <cp:lastModifiedBy>1</cp:lastModifiedBy>
  <cp:lastPrinted>2025-06-27T06:42:47Z</cp:lastPrinted>
  <dcterms:created xsi:type="dcterms:W3CDTF">2012-03-16T09:46:17Z</dcterms:created>
  <dcterms:modified xsi:type="dcterms:W3CDTF">2026-08-14T06:58:19Z</dcterms:modified>
</cp:coreProperties>
</file>