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о работе\11. Дворец борьбы\2026\Закупки\122. Экипировка\"/>
    </mc:Choice>
  </mc:AlternateContent>
  <xr:revisionPtr revIDLastSave="0" documentId="13_ncr:1_{C035479A-6DE3-47A3-9379-B4FECEF4574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Лист1!$A$1:$K$16</definedName>
  </definedNames>
  <calcPr calcId="181029" fullPrecision="0"/>
</workbook>
</file>

<file path=xl/calcChain.xml><?xml version="1.0" encoding="utf-8"?>
<calcChain xmlns="http://schemas.openxmlformats.org/spreadsheetml/2006/main">
  <c r="E11" i="1" l="1"/>
  <c r="D11" i="1"/>
  <c r="C11" i="1"/>
  <c r="F10" i="1" l="1"/>
  <c r="K10" i="1" l="1"/>
  <c r="G10" i="1"/>
  <c r="H10" i="1" s="1"/>
  <c r="K11" i="1" l="1"/>
</calcChain>
</file>

<file path=xl/sharedStrings.xml><?xml version="1.0" encoding="utf-8"?>
<sst xmlns="http://schemas.openxmlformats.org/spreadsheetml/2006/main" count="25" uniqueCount="22">
  <si>
    <t>Средняя арифметическая величина цены за ед. товара, руб.</t>
  </si>
  <si>
    <t xml:space="preserve">Среднее квадратичное отклонение  </t>
  </si>
  <si>
    <t>Коэффициент вариации, %</t>
  </si>
  <si>
    <t>Начальная (максимальная) цена, установленная заказчиком, руб.</t>
  </si>
  <si>
    <t>№ п/п</t>
  </si>
  <si>
    <t>КП</t>
  </si>
  <si>
    <t xml:space="preserve">Обоснование-расчет начальной (максимальной) цены договора </t>
  </si>
  <si>
    <t>Используемый метод определения НМЦД 
с обоснованием:</t>
  </si>
  <si>
    <t xml:space="preserve">Примечание:  Для определения начальной (максимальной) цены договора использован метод сопоставимых рыночных цен
</t>
  </si>
  <si>
    <t>Итого</t>
  </si>
  <si>
    <t>Кол-во</t>
  </si>
  <si>
    <t>Ед.изм.</t>
  </si>
  <si>
    <t>НМЦД</t>
  </si>
  <si>
    <t>Наименование товара</t>
  </si>
  <si>
    <t>Обоснование начальной (максимальной) цены договора либо цены единицы товара, работы, услуги</t>
  </si>
  <si>
    <t xml:space="preserve">Коммерческое предложение </t>
  </si>
  <si>
    <t xml:space="preserve">Коммерческое предложение   </t>
  </si>
  <si>
    <t xml:space="preserve">Начальная максимальная цена договора (НМЦД) определена методом анализа ценовых предложений (анализа рынка цен). В целях применения указанного метода использована информация о цене товаров, полученная по запросу заказчика у поставщиков, осуществляющих поставку идентичных товаров, планируемых к закупке.   </t>
  </si>
  <si>
    <t xml:space="preserve"> </t>
  </si>
  <si>
    <t>Экипировочная продукция для волонтеров</t>
  </si>
  <si>
    <t>комплект</t>
  </si>
  <si>
    <t>Дата подготовки обоснования НМЦД: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</si>
</sst>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C0C0C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4" fontId="2" fillId="2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1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/>
    <xf numFmtId="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wrapText="1"/>
    </xf>
    <xf numFmtId="2" fontId="2" fillId="0" borderId="0" xfId="0" applyNumberFormat="1" applyFont="1"/>
    <xf numFmtId="2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center" wrapText="1"/>
    </xf>
    <xf numFmtId="4" fontId="2" fillId="2" borderId="0" xfId="0" applyNumberFormat="1" applyFont="1" applyFill="1"/>
    <xf numFmtId="1" fontId="2" fillId="2" borderId="0" xfId="0" applyNumberFormat="1" applyFont="1" applyFill="1"/>
    <xf numFmtId="0" fontId="2" fillId="2" borderId="8" xfId="0" applyFont="1" applyFill="1" applyBorder="1"/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" fontId="4" fillId="2" borderId="2" xfId="0" applyNumberFormat="1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4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 wrapText="1"/>
    </xf>
    <xf numFmtId="1" fontId="2" fillId="0" borderId="0" xfId="0" applyNumberFormat="1" applyFont="1"/>
    <xf numFmtId="4" fontId="2" fillId="0" borderId="0" xfId="0" applyNumberFormat="1" applyFont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vertical="center" wrapText="1"/>
    </xf>
    <xf numFmtId="2" fontId="2" fillId="2" borderId="0" xfId="0" applyNumberFormat="1" applyFont="1" applyFill="1"/>
    <xf numFmtId="2" fontId="2" fillId="0" borderId="0" xfId="0" applyNumberFormat="1" applyFont="1" applyAlignment="1">
      <alignment horizontal="left" vertical="center" wrapText="1"/>
    </xf>
    <xf numFmtId="4" fontId="4" fillId="2" borderId="13" xfId="0" applyNumberFormat="1" applyFont="1" applyFill="1" applyBorder="1" applyAlignment="1">
      <alignment horizontal="center" vertical="center" wrapText="1"/>
    </xf>
    <xf numFmtId="0" fontId="6" fillId="0" borderId="0" xfId="3"/>
    <xf numFmtId="0" fontId="7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1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24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Гиперссылка" xfId="3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12</xdr:row>
      <xdr:rowOff>85725</xdr:rowOff>
    </xdr:from>
    <xdr:to>
      <xdr:col>5</xdr:col>
      <xdr:colOff>542925</xdr:colOff>
      <xdr:row>12</xdr:row>
      <xdr:rowOff>600075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23698200"/>
          <a:ext cx="1628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323850</xdr:colOff>
      <xdr:row>12</xdr:row>
      <xdr:rowOff>85725</xdr:rowOff>
    </xdr:from>
    <xdr:to>
      <xdr:col>7</xdr:col>
      <xdr:colOff>571500</xdr:colOff>
      <xdr:row>12</xdr:row>
      <xdr:rowOff>504825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236982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349250</xdr:colOff>
      <xdr:row>12</xdr:row>
      <xdr:rowOff>114301</xdr:rowOff>
    </xdr:from>
    <xdr:to>
      <xdr:col>3</xdr:col>
      <xdr:colOff>561975</xdr:colOff>
      <xdr:row>12</xdr:row>
      <xdr:rowOff>626270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3500" y="23726776"/>
          <a:ext cx="1365250" cy="51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9"/>
  <sheetViews>
    <sheetView tabSelected="1" workbookViewId="0">
      <selection activeCell="K21" sqref="K21"/>
    </sheetView>
  </sheetViews>
  <sheetFormatPr defaultRowHeight="12.75" x14ac:dyDescent="0.2"/>
  <cols>
    <col min="1" max="1" width="6.7109375" style="6" customWidth="1"/>
    <col min="2" max="2" width="46.140625" style="6" customWidth="1"/>
    <col min="3" max="3" width="17.28515625" style="5" customWidth="1"/>
    <col min="4" max="4" width="18.28515625" style="5" customWidth="1"/>
    <col min="5" max="5" width="17.28515625" style="5" customWidth="1"/>
    <col min="6" max="6" width="16.28515625" style="6" customWidth="1"/>
    <col min="7" max="7" width="13.140625" style="6" customWidth="1"/>
    <col min="8" max="8" width="13" style="6" customWidth="1"/>
    <col min="9" max="9" width="11.42578125" style="26" customWidth="1"/>
    <col min="10" max="10" width="11.42578125" style="6" customWidth="1"/>
    <col min="11" max="11" width="15.5703125" style="6" customWidth="1"/>
    <col min="12" max="12" width="13.140625" style="6" customWidth="1"/>
    <col min="13" max="14" width="9.140625" style="8"/>
    <col min="15" max="16384" width="9.140625" style="6"/>
  </cols>
  <sheetData>
    <row r="1" spans="1:28" s="4" customFormat="1" ht="21" customHeight="1" x14ac:dyDescent="0.2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7"/>
      <c r="M1" s="37"/>
      <c r="N1" s="3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6"/>
    </row>
    <row r="2" spans="1:28" s="10" customFormat="1" ht="10.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9"/>
      <c r="Y2" s="8"/>
      <c r="Z2" s="8"/>
      <c r="AA2" s="8"/>
      <c r="AB2" s="6"/>
    </row>
    <row r="3" spans="1:28" s="10" customFormat="1" ht="50.25" customHeight="1" x14ac:dyDescent="0.2">
      <c r="A3" s="49" t="s">
        <v>7</v>
      </c>
      <c r="B3" s="49"/>
      <c r="C3" s="51" t="s">
        <v>17</v>
      </c>
      <c r="D3" s="52"/>
      <c r="E3" s="52"/>
      <c r="F3" s="52"/>
      <c r="G3" s="52"/>
      <c r="H3" s="52"/>
      <c r="I3" s="52"/>
      <c r="J3" s="52"/>
      <c r="K3" s="53"/>
      <c r="L3" s="11"/>
      <c r="M3" s="38"/>
      <c r="N3" s="38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6"/>
    </row>
    <row r="4" spans="1:28" s="4" customFormat="1" ht="9" customHeight="1" x14ac:dyDescent="0.2">
      <c r="C4" s="12"/>
      <c r="D4" s="12"/>
      <c r="E4" s="12"/>
      <c r="I4" s="13"/>
      <c r="K4" s="14"/>
      <c r="M4" s="39"/>
      <c r="N4" s="39"/>
    </row>
    <row r="5" spans="1:28" s="4" customFormat="1" ht="5.25" customHeight="1" x14ac:dyDescent="0.2">
      <c r="C5" s="12"/>
      <c r="D5" s="12"/>
      <c r="E5" s="12"/>
      <c r="I5" s="13"/>
      <c r="K5" s="14"/>
      <c r="L5" s="15"/>
      <c r="M5" s="39"/>
      <c r="N5" s="39"/>
    </row>
    <row r="6" spans="1:28" s="4" customFormat="1" ht="15" hidden="1" customHeight="1" x14ac:dyDescent="0.2">
      <c r="C6" s="12"/>
      <c r="D6" s="12"/>
      <c r="E6" s="12"/>
      <c r="I6" s="13"/>
      <c r="K6" s="14"/>
      <c r="M6" s="39"/>
      <c r="N6" s="39"/>
    </row>
    <row r="7" spans="1:28" s="4" customFormat="1" ht="17.45" customHeight="1" thickBot="1" x14ac:dyDescent="0.25">
      <c r="B7" s="63" t="s">
        <v>6</v>
      </c>
      <c r="C7" s="63"/>
      <c r="D7" s="63"/>
      <c r="E7" s="63"/>
      <c r="F7" s="63"/>
      <c r="G7" s="63"/>
      <c r="H7" s="63"/>
      <c r="I7" s="63"/>
      <c r="J7" s="63"/>
      <c r="K7" s="64"/>
      <c r="M7" s="39"/>
      <c r="N7" s="39"/>
    </row>
    <row r="8" spans="1:28" ht="23.25" customHeight="1" x14ac:dyDescent="0.2">
      <c r="A8" s="54" t="s">
        <v>4</v>
      </c>
      <c r="B8" s="58" t="s">
        <v>13</v>
      </c>
      <c r="C8" s="33" t="s">
        <v>5</v>
      </c>
      <c r="D8" s="33" t="s">
        <v>5</v>
      </c>
      <c r="E8" s="33" t="s">
        <v>5</v>
      </c>
      <c r="F8" s="58" t="s">
        <v>0</v>
      </c>
      <c r="G8" s="58" t="s">
        <v>1</v>
      </c>
      <c r="H8" s="58" t="s">
        <v>2</v>
      </c>
      <c r="I8" s="60" t="s">
        <v>10</v>
      </c>
      <c r="J8" s="60" t="s">
        <v>11</v>
      </c>
      <c r="K8" s="56" t="s">
        <v>3</v>
      </c>
    </row>
    <row r="9" spans="1:28" ht="54" customHeight="1" thickBot="1" x14ac:dyDescent="0.25">
      <c r="A9" s="55"/>
      <c r="B9" s="59"/>
      <c r="C9" s="34" t="s">
        <v>15</v>
      </c>
      <c r="D9" s="34" t="s">
        <v>16</v>
      </c>
      <c r="E9" s="34" t="s">
        <v>15</v>
      </c>
      <c r="F9" s="62"/>
      <c r="G9" s="62"/>
      <c r="H9" s="62"/>
      <c r="I9" s="61"/>
      <c r="J9" s="61"/>
      <c r="K9" s="57"/>
    </row>
    <row r="10" spans="1:28" ht="33" customHeight="1" thickBot="1" x14ac:dyDescent="0.3">
      <c r="A10" s="16">
        <v>1</v>
      </c>
      <c r="B10" s="66" t="s">
        <v>19</v>
      </c>
      <c r="C10" s="67">
        <v>3000</v>
      </c>
      <c r="D10" s="68">
        <v>3000</v>
      </c>
      <c r="E10" s="68">
        <v>3000</v>
      </c>
      <c r="F10" s="30">
        <f t="shared" ref="F10" si="0">AVERAGE(C10:E10)</f>
        <v>3000</v>
      </c>
      <c r="G10" s="31">
        <f t="shared" ref="G10" si="1">SQRT(((SUM((POWER(C10-F10,2)),(POWER(D10-F10,2)),(POWER(E10-F10,2)))/(COLUMNS(C10:E10)-1))))</f>
        <v>0</v>
      </c>
      <c r="H10" s="31">
        <f t="shared" ref="H10" si="2">G10/F10*100</f>
        <v>0</v>
      </c>
      <c r="I10" s="35">
        <v>30</v>
      </c>
      <c r="J10" s="36" t="s">
        <v>20</v>
      </c>
      <c r="K10" s="32">
        <f t="shared" ref="K10" si="3">I10*F10</f>
        <v>90000</v>
      </c>
      <c r="L10" s="42"/>
      <c r="M10" s="42"/>
    </row>
    <row r="11" spans="1:28" ht="15" customHeight="1" thickBot="1" x14ac:dyDescent="0.25">
      <c r="A11" s="47" t="s">
        <v>9</v>
      </c>
      <c r="B11" s="48"/>
      <c r="C11" s="41">
        <f>SUMPRODUCT(C10:C10,I10:I10)</f>
        <v>90000</v>
      </c>
      <c r="D11" s="28">
        <f>SUMPRODUCT(D10:D10,I10:I10)</f>
        <v>90000</v>
      </c>
      <c r="E11" s="29">
        <f>SUMPRODUCT(E10:E10,I10:I10)</f>
        <v>90000</v>
      </c>
      <c r="F11" s="17"/>
      <c r="G11" s="17"/>
      <c r="H11" s="18"/>
      <c r="I11" s="19"/>
      <c r="J11" s="20" t="s">
        <v>12</v>
      </c>
      <c r="K11" s="21">
        <f>SUM(K10:K10)</f>
        <v>90000</v>
      </c>
      <c r="L11" s="4"/>
      <c r="M11" s="39"/>
      <c r="N11" s="39"/>
      <c r="O11" s="4"/>
    </row>
    <row r="12" spans="1:28" x14ac:dyDescent="0.2">
      <c r="A12" s="4"/>
      <c r="B12" s="22"/>
      <c r="C12" s="12"/>
      <c r="D12" s="12"/>
      <c r="E12" s="12"/>
      <c r="F12" s="12"/>
      <c r="G12" s="12"/>
      <c r="H12" s="12"/>
      <c r="I12" s="13"/>
      <c r="J12" s="12"/>
      <c r="K12" s="12"/>
    </row>
    <row r="13" spans="1:28" ht="51" x14ac:dyDescent="0.2">
      <c r="A13" s="4"/>
      <c r="B13" s="1" t="s">
        <v>8</v>
      </c>
      <c r="D13" s="1"/>
      <c r="E13" s="1"/>
      <c r="F13" s="1"/>
      <c r="G13" s="1"/>
      <c r="H13" s="1"/>
      <c r="I13" s="3"/>
      <c r="J13" s="1"/>
      <c r="K13" s="1" t="s">
        <v>18</v>
      </c>
    </row>
    <row r="14" spans="1:28" x14ac:dyDescent="0.2">
      <c r="A14" s="4"/>
      <c r="B14" s="1"/>
      <c r="C14" s="1"/>
      <c r="D14" s="1"/>
      <c r="E14" s="1"/>
      <c r="F14" s="1"/>
      <c r="G14" s="1"/>
      <c r="H14" s="1"/>
      <c r="I14" s="3"/>
      <c r="J14" s="1"/>
      <c r="K14" s="1"/>
    </row>
    <row r="15" spans="1:28" ht="15" customHeight="1" x14ac:dyDescent="0.2">
      <c r="A15" s="44" t="s">
        <v>21</v>
      </c>
      <c r="B15" s="44"/>
      <c r="C15" s="23"/>
      <c r="D15" s="23"/>
      <c r="E15" s="23"/>
      <c r="F15" s="2"/>
      <c r="G15" s="2"/>
      <c r="H15" s="2"/>
      <c r="I15" s="24"/>
      <c r="J15" s="2"/>
      <c r="K15" s="2"/>
      <c r="L15" s="2"/>
      <c r="M15" s="40"/>
      <c r="N15" s="40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8" ht="13.5" thickBot="1" x14ac:dyDescent="0.25">
      <c r="A16" s="45"/>
      <c r="B16" s="46"/>
      <c r="C16" s="46"/>
      <c r="D16" s="46"/>
      <c r="E16" s="27"/>
      <c r="F16" s="11"/>
      <c r="G16" s="11"/>
      <c r="H16" s="11"/>
      <c r="I16" s="25"/>
      <c r="J16" s="11"/>
      <c r="K16" s="11"/>
      <c r="L16" s="11"/>
      <c r="M16" s="38"/>
      <c r="N16" s="38"/>
      <c r="O16" s="11"/>
      <c r="P16" s="11"/>
      <c r="Q16" s="11"/>
      <c r="R16" s="11"/>
      <c r="S16" s="11"/>
      <c r="T16" s="11"/>
      <c r="U16" s="11"/>
      <c r="V16" s="11"/>
      <c r="W16" s="11"/>
    </row>
    <row r="19" spans="11:11" x14ac:dyDescent="0.2">
      <c r="K19" s="43"/>
    </row>
  </sheetData>
  <mergeCells count="16">
    <mergeCell ref="A15:B15"/>
    <mergeCell ref="A16:D16"/>
    <mergeCell ref="A11:B11"/>
    <mergeCell ref="A3:B3"/>
    <mergeCell ref="A1:K1"/>
    <mergeCell ref="C3:K3"/>
    <mergeCell ref="A8:A9"/>
    <mergeCell ref="K8:K9"/>
    <mergeCell ref="B8:B9"/>
    <mergeCell ref="I8:I9"/>
    <mergeCell ref="H8:H9"/>
    <mergeCell ref="F8:F9"/>
    <mergeCell ref="G8:G9"/>
    <mergeCell ref="B7:K7"/>
    <mergeCell ref="J8:J9"/>
    <mergeCell ref="A2:K2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C10:E10" xr:uid="{00000000-0002-0000-0000-000000000000}">
      <formula1>0</formula1>
      <formula2>99999999999</formula2>
    </dataValidation>
  </dataValidations>
  <printOptions horizontalCentered="1"/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1</cp:lastModifiedBy>
  <cp:lastPrinted>2025-06-27T06:42:47Z</cp:lastPrinted>
  <dcterms:created xsi:type="dcterms:W3CDTF">2012-03-16T09:46:17Z</dcterms:created>
  <dcterms:modified xsi:type="dcterms:W3CDTF">2026-08-21T11:32:23Z</dcterms:modified>
</cp:coreProperties>
</file>