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Поставка шин для груз.ам)\на размещения\"/>
    </mc:Choice>
  </mc:AlternateContent>
  <xr:revisionPtr revIDLastSave="0" documentId="13_ncr:1_{D2749FAE-96E0-4AB9-8B0B-1ABD56CD48EC}" xr6:coauthVersionLast="45" xr6:coauthVersionMax="47" xr10:uidLastSave="{00000000-0000-0000-0000-000000000000}"/>
  <bookViews>
    <workbookView xWindow="-105" yWindow="0" windowWidth="16275" windowHeight="152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" i="1" l="1"/>
  <c r="N7" i="1"/>
  <c r="N8" i="1"/>
  <c r="N9" i="1"/>
  <c r="N10" i="1"/>
  <c r="N11" i="1"/>
  <c r="N12" i="1"/>
  <c r="N13" i="1"/>
  <c r="N6" i="1"/>
  <c r="M7" i="1"/>
  <c r="M8" i="1"/>
  <c r="M9" i="1"/>
  <c r="M10" i="1"/>
  <c r="M11" i="1"/>
  <c r="M12" i="1"/>
  <c r="M13" i="1"/>
  <c r="M6" i="1"/>
  <c r="J14" i="1"/>
  <c r="J7" i="1"/>
  <c r="J8" i="1"/>
  <c r="J9" i="1"/>
  <c r="J10" i="1"/>
  <c r="J11" i="1"/>
  <c r="J12" i="1"/>
  <c r="J13" i="1"/>
  <c r="J6" i="1"/>
  <c r="H14" i="1"/>
  <c r="H7" i="1"/>
  <c r="H8" i="1"/>
  <c r="H9" i="1"/>
  <c r="H10" i="1"/>
  <c r="H11" i="1"/>
  <c r="H12" i="1"/>
  <c r="H13" i="1"/>
  <c r="H6" i="1"/>
  <c r="L14" i="1" l="1"/>
</calcChain>
</file>

<file path=xl/sharedStrings.xml><?xml version="1.0" encoding="utf-8"?>
<sst xmlns="http://schemas.openxmlformats.org/spreadsheetml/2006/main" count="46" uniqueCount="32">
  <si>
    <t>№</t>
  </si>
  <si>
    <t>ИТОГО:</t>
  </si>
  <si>
    <t>поставщик 1</t>
  </si>
  <si>
    <t>поставщик 2</t>
  </si>
  <si>
    <t>поставщик 3</t>
  </si>
  <si>
    <t>Требования к качеству, техническим, функциональным характеристикам (потребительским свойствам) товара</t>
  </si>
  <si>
    <t>Кол-во</t>
  </si>
  <si>
    <t>ед.изм.</t>
  </si>
  <si>
    <t>шт.</t>
  </si>
  <si>
    <t>Цена за ед.                  (с НДС 22%)</t>
  </si>
  <si>
    <t>Сумма                                      (с НДС 22%)</t>
  </si>
  <si>
    <t>Цена за ед.                 (с НДС 22%)</t>
  </si>
  <si>
    <t xml:space="preserve">Цена за ед.                  </t>
  </si>
  <si>
    <t xml:space="preserve">Сумма                                     </t>
  </si>
  <si>
    <t>Цена за ед.     (с НДС 22%)</t>
  </si>
  <si>
    <t>Сумма                (с НДС 22%)</t>
  </si>
  <si>
    <t xml:space="preserve"> Поставка шин для грузовых автомобилей , НМЦД</t>
  </si>
  <si>
    <t xml:space="preserve">шины КамАЗ </t>
  </si>
  <si>
    <t>шины ISUZU, КамАЗ</t>
  </si>
  <si>
    <t>шины Атлант Соллерс</t>
  </si>
  <si>
    <t>шины ГАЗ Соболь</t>
  </si>
  <si>
    <t>шины LADA NIVA Travel</t>
  </si>
  <si>
    <t xml:space="preserve">• Ширина профиля: 185
• Высота профиля: 75
• Посадочный диаметр: 16
Cargo: да
• Сезонность: лето
</t>
  </si>
  <si>
    <t xml:space="preserve">• Ширина профиля: 185
• Высота профиля: 75
• Посадочный диаметр: 16
Cargo: да
• Сезонность: зима, шипы
</t>
  </si>
  <si>
    <t xml:space="preserve">• Ширина профиля: 225
• Высота профиля: 75
• Посадочный диаметр: 16
Cargo: да
• Сезонность: лето
</t>
  </si>
  <si>
    <t xml:space="preserve">• Ширина профиля: 225
• Высота профиля: 75
• Посадочный диаметр: 16
Cargo: да
• Сезонность: зима, шипы
</t>
  </si>
  <si>
    <t xml:space="preserve">• Ширина профиля: 215
• Высота профиля: 65
• Посадочный диаметр: 16
• Сезонность: лето
</t>
  </si>
  <si>
    <t xml:space="preserve">• Ширина профиля: 215
• Высота профиля: 65
• Посадочный диаметр: 16
• Сезонность: зима, шипы. 
</t>
  </si>
  <si>
    <t>среднее значение</t>
  </si>
  <si>
    <t>Наименование модели автомобиля</t>
  </si>
  <si>
    <t xml:space="preserve">• Ширина профиля: 11.00
• Посадочный диаметр: 20 
• Ось применения: Универсальная
• Индекс нагрузки: не менее 152 
• Слойность: PR 18 и более
</t>
  </si>
  <si>
    <t xml:space="preserve">• Ширина профиля: 12.00
• Посадочный диаметр: 20 
• Ось применения: Универсальная
• Индекс нагрузки: не менее 158 
• Слойность: PR 20 и более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</si>
</sst>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0" borderId="10" xfId="0" applyFont="1" applyBorder="1" applyAlignment="1">
      <alignment horizontal="right"/>
    </xf>
    <xf numFmtId="4" fontId="2" fillId="0" borderId="11" xfId="0" applyNumberFormat="1" applyFont="1" applyBorder="1"/>
    <xf numFmtId="4" fontId="2" fillId="0" borderId="12" xfId="0" applyNumberFormat="1" applyFont="1" applyBorder="1"/>
    <xf numFmtId="4" fontId="2" fillId="2" borderId="10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4" fontId="1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6" xfId="0" applyFont="1" applyBorder="1"/>
    <xf numFmtId="4" fontId="1" fillId="0" borderId="1" xfId="0" applyNumberFormat="1" applyFont="1" applyBorder="1" applyAlignment="1">
      <alignment horizontal="center" vertical="center"/>
    </xf>
    <xf numFmtId="4" fontId="3" fillId="2" borderId="1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0"/>
  <sheetViews>
    <sheetView tabSelected="1" topLeftCell="E10" zoomScale="90" zoomScaleNormal="90" workbookViewId="0">
      <selection activeCell="I7" sqref="I7"/>
    </sheetView>
  </sheetViews>
  <sheetFormatPr defaultColWidth="11" defaultRowHeight="14.25" x14ac:dyDescent="0.2"/>
  <cols>
    <col min="1" max="1" width="4.75" style="1" customWidth="1"/>
    <col min="2" max="2" width="3.375" style="1" bestFit="1" customWidth="1"/>
    <col min="3" max="3" width="15.25" style="1" customWidth="1"/>
    <col min="4" max="4" width="38.625" style="1" customWidth="1"/>
    <col min="5" max="5" width="8.125" style="1" customWidth="1"/>
    <col min="6" max="6" width="8.5" style="1" customWidth="1"/>
    <col min="7" max="7" width="14.625" style="1" customWidth="1"/>
    <col min="8" max="8" width="17" style="1" customWidth="1"/>
    <col min="9" max="9" width="13.875" style="1" customWidth="1"/>
    <col min="10" max="10" width="14" style="1" customWidth="1"/>
    <col min="11" max="11" width="13" style="1" customWidth="1"/>
    <col min="12" max="12" width="14" style="1" customWidth="1"/>
    <col min="13" max="14" width="14.875" style="1" customWidth="1"/>
    <col min="15" max="16384" width="11" style="1"/>
  </cols>
  <sheetData>
    <row r="2" spans="2:14" s="36" customFormat="1" ht="15" x14ac:dyDescent="0.25">
      <c r="D2" s="37" t="s">
        <v>16</v>
      </c>
      <c r="E2" s="37"/>
      <c r="F2" s="37"/>
      <c r="G2" s="37"/>
      <c r="H2" s="37"/>
      <c r="I2" s="37"/>
    </row>
    <row r="3" spans="2:14" ht="15" thickBot="1" x14ac:dyDescent="0.25"/>
    <row r="4" spans="2:14" ht="15" x14ac:dyDescent="0.25">
      <c r="B4" s="28" t="s">
        <v>0</v>
      </c>
      <c r="C4" s="29" t="s">
        <v>29</v>
      </c>
      <c r="D4" s="29" t="s">
        <v>5</v>
      </c>
      <c r="E4" s="28" t="s">
        <v>6</v>
      </c>
      <c r="F4" s="28" t="s">
        <v>7</v>
      </c>
      <c r="G4" s="35" t="s">
        <v>2</v>
      </c>
      <c r="H4" s="33"/>
      <c r="I4" s="32" t="s">
        <v>3</v>
      </c>
      <c r="J4" s="33"/>
      <c r="K4" s="32" t="s">
        <v>4</v>
      </c>
      <c r="L4" s="34"/>
      <c r="M4" s="30" t="s">
        <v>28</v>
      </c>
      <c r="N4" s="31"/>
    </row>
    <row r="5" spans="2:14" ht="50.25" customHeight="1" x14ac:dyDescent="0.2">
      <c r="B5" s="28"/>
      <c r="C5" s="29"/>
      <c r="D5" s="29"/>
      <c r="E5" s="28"/>
      <c r="F5" s="28"/>
      <c r="G5" s="23" t="s">
        <v>9</v>
      </c>
      <c r="H5" s="3" t="s">
        <v>10</v>
      </c>
      <c r="I5" s="2" t="s">
        <v>11</v>
      </c>
      <c r="J5" s="3" t="s">
        <v>10</v>
      </c>
      <c r="K5" s="2" t="s">
        <v>12</v>
      </c>
      <c r="L5" s="4" t="s">
        <v>13</v>
      </c>
      <c r="M5" s="5" t="s">
        <v>14</v>
      </c>
      <c r="N5" s="6" t="s">
        <v>15</v>
      </c>
    </row>
    <row r="6" spans="2:14" ht="122.25" customHeight="1" x14ac:dyDescent="0.2">
      <c r="B6" s="7">
        <v>1</v>
      </c>
      <c r="C6" s="24" t="s">
        <v>17</v>
      </c>
      <c r="D6" s="38" t="s">
        <v>30</v>
      </c>
      <c r="E6" s="7">
        <v>30</v>
      </c>
      <c r="F6" s="7" t="s">
        <v>8</v>
      </c>
      <c r="G6" s="22">
        <v>22780</v>
      </c>
      <c r="H6" s="9">
        <f>E6*G6</f>
        <v>683400</v>
      </c>
      <c r="I6" s="8">
        <v>22600</v>
      </c>
      <c r="J6" s="9">
        <f>E6*I6</f>
        <v>678000</v>
      </c>
      <c r="K6" s="8"/>
      <c r="L6" s="10"/>
      <c r="M6" s="16">
        <f>(G6+I6)/2</f>
        <v>22690</v>
      </c>
      <c r="N6" s="17">
        <f>E6*M6</f>
        <v>680700</v>
      </c>
    </row>
    <row r="7" spans="2:14" ht="98.25" customHeight="1" x14ac:dyDescent="0.2">
      <c r="B7" s="7">
        <v>2</v>
      </c>
      <c r="C7" s="24" t="s">
        <v>18</v>
      </c>
      <c r="D7" s="38" t="s">
        <v>31</v>
      </c>
      <c r="E7" s="7">
        <v>35</v>
      </c>
      <c r="F7" s="7" t="s">
        <v>8</v>
      </c>
      <c r="G7" s="26">
        <v>32020</v>
      </c>
      <c r="H7" s="9">
        <f t="shared" ref="H7:H13" si="0">E7*G7</f>
        <v>1120700</v>
      </c>
      <c r="I7" s="26">
        <v>31500</v>
      </c>
      <c r="J7" s="9">
        <f t="shared" ref="J7:J13" si="1">E7*I7</f>
        <v>1102500</v>
      </c>
      <c r="K7" s="26"/>
      <c r="L7" s="26"/>
      <c r="M7" s="16">
        <f t="shared" ref="M7:M13" si="2">(G7+I7)/2</f>
        <v>31760</v>
      </c>
      <c r="N7" s="17">
        <f t="shared" ref="N7:N13" si="3">E7*M7</f>
        <v>1111600</v>
      </c>
    </row>
    <row r="8" spans="2:14" ht="91.5" customHeight="1" x14ac:dyDescent="0.2">
      <c r="B8" s="7">
        <v>3</v>
      </c>
      <c r="C8" s="24" t="s">
        <v>19</v>
      </c>
      <c r="D8" s="38" t="s">
        <v>22</v>
      </c>
      <c r="E8" s="7">
        <v>14</v>
      </c>
      <c r="F8" s="7" t="s">
        <v>8</v>
      </c>
      <c r="G8" s="26">
        <v>6050</v>
      </c>
      <c r="H8" s="9">
        <f t="shared" si="0"/>
        <v>84700</v>
      </c>
      <c r="I8" s="26">
        <v>5990</v>
      </c>
      <c r="J8" s="9">
        <f t="shared" si="1"/>
        <v>83860</v>
      </c>
      <c r="K8" s="26"/>
      <c r="L8" s="26"/>
      <c r="M8" s="16">
        <f t="shared" si="2"/>
        <v>6020</v>
      </c>
      <c r="N8" s="17">
        <f t="shared" si="3"/>
        <v>84280</v>
      </c>
    </row>
    <row r="9" spans="2:14" ht="84.75" customHeight="1" x14ac:dyDescent="0.2">
      <c r="B9" s="7">
        <v>4</v>
      </c>
      <c r="C9" s="24" t="s">
        <v>19</v>
      </c>
      <c r="D9" s="38" t="s">
        <v>23</v>
      </c>
      <c r="E9" s="7">
        <v>12</v>
      </c>
      <c r="F9" s="7" t="s">
        <v>8</v>
      </c>
      <c r="G9" s="26">
        <v>9100</v>
      </c>
      <c r="H9" s="9">
        <f t="shared" si="0"/>
        <v>109200</v>
      </c>
      <c r="I9" s="26">
        <v>8300</v>
      </c>
      <c r="J9" s="9">
        <f t="shared" si="1"/>
        <v>99600</v>
      </c>
      <c r="K9" s="26"/>
      <c r="L9" s="26"/>
      <c r="M9" s="16">
        <f t="shared" si="2"/>
        <v>8700</v>
      </c>
      <c r="N9" s="17">
        <f t="shared" si="3"/>
        <v>104400</v>
      </c>
    </row>
    <row r="10" spans="2:14" ht="107.25" customHeight="1" x14ac:dyDescent="0.2">
      <c r="B10" s="7">
        <v>5</v>
      </c>
      <c r="C10" s="24" t="s">
        <v>20</v>
      </c>
      <c r="D10" s="38" t="s">
        <v>24</v>
      </c>
      <c r="E10" s="7">
        <v>5</v>
      </c>
      <c r="F10" s="7" t="s">
        <v>8</v>
      </c>
      <c r="G10" s="26">
        <v>10200</v>
      </c>
      <c r="H10" s="9">
        <f t="shared" si="0"/>
        <v>51000</v>
      </c>
      <c r="I10" s="26">
        <v>9800</v>
      </c>
      <c r="J10" s="9">
        <f t="shared" si="1"/>
        <v>49000</v>
      </c>
      <c r="K10" s="26"/>
      <c r="L10" s="26"/>
      <c r="M10" s="16">
        <f t="shared" si="2"/>
        <v>10000</v>
      </c>
      <c r="N10" s="17">
        <f t="shared" si="3"/>
        <v>50000</v>
      </c>
    </row>
    <row r="11" spans="2:14" ht="90.75" customHeight="1" x14ac:dyDescent="0.2">
      <c r="B11" s="7">
        <v>6</v>
      </c>
      <c r="C11" s="24" t="s">
        <v>20</v>
      </c>
      <c r="D11" s="38" t="s">
        <v>25</v>
      </c>
      <c r="E11" s="7">
        <v>4</v>
      </c>
      <c r="F11" s="7" t="s">
        <v>8</v>
      </c>
      <c r="G11" s="26">
        <v>11900</v>
      </c>
      <c r="H11" s="9">
        <f t="shared" si="0"/>
        <v>47600</v>
      </c>
      <c r="I11" s="26">
        <v>11500</v>
      </c>
      <c r="J11" s="9">
        <f t="shared" si="1"/>
        <v>46000</v>
      </c>
      <c r="K11" s="26"/>
      <c r="L11" s="26"/>
      <c r="M11" s="16">
        <f t="shared" si="2"/>
        <v>11700</v>
      </c>
      <c r="N11" s="17">
        <f t="shared" si="3"/>
        <v>46800</v>
      </c>
    </row>
    <row r="12" spans="2:14" ht="96" customHeight="1" x14ac:dyDescent="0.2">
      <c r="B12" s="7">
        <v>7</v>
      </c>
      <c r="C12" s="24" t="s">
        <v>21</v>
      </c>
      <c r="D12" s="38" t="s">
        <v>26</v>
      </c>
      <c r="E12" s="7">
        <v>5</v>
      </c>
      <c r="F12" s="7" t="s">
        <v>8</v>
      </c>
      <c r="G12" s="26">
        <v>6000</v>
      </c>
      <c r="H12" s="9">
        <f t="shared" si="0"/>
        <v>30000</v>
      </c>
      <c r="I12" s="26">
        <v>5900</v>
      </c>
      <c r="J12" s="9">
        <f t="shared" si="1"/>
        <v>29500</v>
      </c>
      <c r="K12" s="26"/>
      <c r="L12" s="26"/>
      <c r="M12" s="16">
        <f t="shared" si="2"/>
        <v>5950</v>
      </c>
      <c r="N12" s="17">
        <f t="shared" si="3"/>
        <v>29750</v>
      </c>
    </row>
    <row r="13" spans="2:14" ht="73.5" customHeight="1" x14ac:dyDescent="0.2">
      <c r="B13" s="7">
        <v>8</v>
      </c>
      <c r="C13" s="24" t="s">
        <v>21</v>
      </c>
      <c r="D13" s="38" t="s">
        <v>27</v>
      </c>
      <c r="E13" s="7">
        <v>4</v>
      </c>
      <c r="F13" s="7" t="s">
        <v>8</v>
      </c>
      <c r="G13" s="26">
        <v>7500</v>
      </c>
      <c r="H13" s="9">
        <f t="shared" si="0"/>
        <v>30000</v>
      </c>
      <c r="I13" s="26">
        <v>7250</v>
      </c>
      <c r="J13" s="9">
        <f t="shared" si="1"/>
        <v>29000</v>
      </c>
      <c r="K13" s="26"/>
      <c r="L13" s="26"/>
      <c r="M13" s="16">
        <f t="shared" si="2"/>
        <v>7375</v>
      </c>
      <c r="N13" s="17">
        <f t="shared" si="3"/>
        <v>29500</v>
      </c>
    </row>
    <row r="14" spans="2:14" ht="15.75" thickBot="1" x14ac:dyDescent="0.3">
      <c r="B14" s="19"/>
      <c r="C14" s="19"/>
      <c r="D14" s="20"/>
      <c r="E14" s="21"/>
      <c r="F14" s="25"/>
      <c r="G14" s="18" t="s">
        <v>1</v>
      </c>
      <c r="H14" s="13">
        <f>SUM(H6:H13)</f>
        <v>2156600</v>
      </c>
      <c r="I14" s="12" t="s">
        <v>1</v>
      </c>
      <c r="J14" s="13">
        <f>SUM(J6:J13)</f>
        <v>2117460</v>
      </c>
      <c r="K14" s="12" t="s">
        <v>1</v>
      </c>
      <c r="L14" s="14">
        <f>SUM(L6:L7)</f>
        <v>0</v>
      </c>
      <c r="M14" s="15" t="s">
        <v>1</v>
      </c>
      <c r="N14" s="27">
        <f>SUM(N6:N13)</f>
        <v>2137030</v>
      </c>
    </row>
    <row r="16" spans="2:14" x14ac:dyDescent="0.2">
      <c r="N16" s="11"/>
    </row>
    <row r="17" spans="7:9" x14ac:dyDescent="0.2">
      <c r="G17" s="11"/>
    </row>
    <row r="20" spans="7:9" x14ac:dyDescent="0.2">
      <c r="I20" s="11"/>
    </row>
  </sheetData>
  <mergeCells count="10">
    <mergeCell ref="M4:N4"/>
    <mergeCell ref="I4:J4"/>
    <mergeCell ref="K4:L4"/>
    <mergeCell ref="G4:H4"/>
    <mergeCell ref="B4:B5"/>
    <mergeCell ref="C4:C5"/>
    <mergeCell ref="D4:D5"/>
    <mergeCell ref="E4:E5"/>
    <mergeCell ref="D2:I2"/>
    <mergeCell ref="F4:F5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2024-04-02T11:53:21Z</cp:lastPrinted>
  <dcterms:created xsi:type="dcterms:W3CDTF">2024-04-01T10:52:57Z</dcterms:created>
  <dcterms:modified xsi:type="dcterms:W3CDTF">2026-08-31T12:15:10Z</dcterms:modified>
</cp:coreProperties>
</file>