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8_{C808110F-1127-46C6-9D80-253B34D827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16" i="1" l="1"/>
  <c r="AD15" i="1"/>
  <c r="AC15" i="1"/>
  <c r="AD17" i="1" s="1"/>
  <c r="AD12" i="1"/>
  <c r="AD14" i="1"/>
  <c r="AD13" i="1"/>
  <c r="AC13" i="1"/>
  <c r="AC14" i="1"/>
  <c r="AC16" i="1"/>
  <c r="AC12" i="1"/>
</calcChain>
</file>

<file path=xl/sharedStrings.xml><?xml version="1.0" encoding="utf-8"?>
<sst xmlns="http://schemas.openxmlformats.org/spreadsheetml/2006/main" count="167" uniqueCount="76">
  <si>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</si>
  <si>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</si>
  <si>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</si>
  <si>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</si>
  <si>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</si>
  <si>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</si>
  <si>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</si>
  <si>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</si>
  <si>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</si>
  <si>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</si>
  <si>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</si>
  <si>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</si>
  <si>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</si>
  <si>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</si>
  <si>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</si>
  <si>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</si>
  <si>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</si>
  <si>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</si>
  <si>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</si>
  <si>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</si>
  <si>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</si>
  <si>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</si>
  <si>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</si>
  <si>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</si>
  <si>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</si>
  <si>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</si>
  <si>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</si>
  <si>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</si>
  <si>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</si>
  <si>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</si>
  <si>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</si>
  <si>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</si>
  <si>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</si>
  <si>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</si>
  <si>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</si>
  <si>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</si>
  <si>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</si>
  <si>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</si>
  <si>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</si>
  <si>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</si>
  <si>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</si>
  <si>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</si>
  <si>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</si>
  <si>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</si>
  <si>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</si>
  <si>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</si>
  <si>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</si>
  <si>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</si>
  <si>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</si>
  <si>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</si>
  <si>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</si>
  <si>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</si>
  <si>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усл. ед</t>
  </si>
  <si>
    <t>2</t>
  </si>
  <si>
    <t>3</t>
  </si>
  <si>
    <t>4</t>
  </si>
  <si>
    <t>5</t>
  </si>
  <si>
    <t>шт</t>
  </si>
  <si>
    <t>Поставщик 1</t>
  </si>
  <si>
    <t>Поставщик 2</t>
  </si>
  <si>
    <t>Поставщик 3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</si>
  <si>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</si>
  <si>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</si>
  <si>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</si>
  <si>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</si>
  <si>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</si>
  <si>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</si>
  <si>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</si>
  <si>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>Дата подготовки обоснования НМЦК:21.07.2026</t>
  </si>
  <si>
    <t>на оказание услуг по проведению аварийных ремонтных работ по замене ремня приводного, пружин и отбойников передних амортизаторов автомобиля Honda Pilot</t>
  </si>
  <si>
    <t>Ремень приводной замена</t>
  </si>
  <si>
    <t xml:space="preserve">Пружины передних амортизаторов замена </t>
  </si>
  <si>
    <t>Ремень приводной</t>
  </si>
  <si>
    <t>Пружина передних амортизаторов</t>
  </si>
  <si>
    <t>Отбойник передних амортизаторов</t>
  </si>
  <si>
    <t>На основании проведенного анализа рынка и расчетов, НМЦК составляет: 62143,33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</si>
</sst>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8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31"/>
  <sheetViews>
    <sheetView tabSelected="1" view="pageBreakPreview" zoomScaleNormal="100" zoomScaleSheetLayoutView="100" workbookViewId="0">
      <selection activeCell="AA26" sqref="AA26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4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5" t="s">
        <v>2</v>
      </c>
      <c r="B6" s="25"/>
      <c r="C6" s="45" t="s">
        <v>63</v>
      </c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</row>
    <row r="7" spans="1:32" ht="42" customHeight="1" x14ac:dyDescent="0.25">
      <c r="A7" s="25" t="s">
        <v>61</v>
      </c>
      <c r="B7" s="25"/>
      <c r="C7" s="45" t="s">
        <v>62</v>
      </c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2" ht="43.5" customHeight="1" x14ac:dyDescent="0.25">
      <c r="A8" s="40" t="s">
        <v>69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3"/>
    </row>
    <row r="9" spans="1:32" ht="125.25" customHeight="1" x14ac:dyDescent="0.25">
      <c r="A9" s="46" t="s">
        <v>3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</row>
    <row r="10" spans="1:32" ht="30" customHeight="1" x14ac:dyDescent="0.25">
      <c r="A10" s="25" t="s">
        <v>4</v>
      </c>
      <c r="B10" s="25" t="s">
        <v>5</v>
      </c>
      <c r="C10" s="25"/>
      <c r="D10" s="47" t="s">
        <v>6</v>
      </c>
      <c r="E10" s="25" t="s">
        <v>7</v>
      </c>
      <c r="F10" s="47" t="s">
        <v>8</v>
      </c>
      <c r="G10" s="6" t="s">
        <v>58</v>
      </c>
      <c r="H10" s="6" t="s">
        <v>59</v>
      </c>
      <c r="I10" s="6" t="s">
        <v>60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47" t="s">
        <v>64</v>
      </c>
      <c r="AD10" s="8" t="s">
        <v>28</v>
      </c>
    </row>
    <row r="11" spans="1:32" ht="45" customHeight="1" x14ac:dyDescent="0.25">
      <c r="A11" s="25"/>
      <c r="B11" s="25"/>
      <c r="C11" s="25"/>
      <c r="D11" s="47"/>
      <c r="E11" s="25"/>
      <c r="F11" s="47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47"/>
      <c r="AD11" s="10"/>
    </row>
    <row r="12" spans="1:32" ht="52.5" customHeight="1" x14ac:dyDescent="0.25">
      <c r="A12" s="11" t="s">
        <v>51</v>
      </c>
      <c r="B12" s="25" t="s">
        <v>70</v>
      </c>
      <c r="C12" s="25"/>
      <c r="D12" s="7"/>
      <c r="E12" s="11" t="s">
        <v>52</v>
      </c>
      <c r="F12" s="12">
        <v>1</v>
      </c>
      <c r="G12" s="6">
        <v>3600</v>
      </c>
      <c r="H12" s="6">
        <v>3200</v>
      </c>
      <c r="I12" s="6">
        <v>2800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400</v>
      </c>
      <c r="AB12" s="6">
        <v>12.5</v>
      </c>
      <c r="AC12" s="24">
        <f>(G12+H12+I12)/3</f>
        <v>3200</v>
      </c>
      <c r="AD12" s="24">
        <f>AC12*F12</f>
        <v>3200</v>
      </c>
      <c r="AE12" s="13"/>
      <c r="AF12" s="13"/>
    </row>
    <row r="13" spans="1:32" ht="52.5" customHeight="1" x14ac:dyDescent="0.25">
      <c r="A13" s="11" t="s">
        <v>53</v>
      </c>
      <c r="B13" s="25" t="s">
        <v>71</v>
      </c>
      <c r="C13" s="25"/>
      <c r="D13" s="7"/>
      <c r="E13" s="11" t="s">
        <v>52</v>
      </c>
      <c r="F13" s="12">
        <v>1</v>
      </c>
      <c r="G13" s="6">
        <v>5800</v>
      </c>
      <c r="H13" s="6">
        <v>6000</v>
      </c>
      <c r="I13" s="6">
        <v>4480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 t="s">
        <v>46</v>
      </c>
      <c r="AA13" s="6">
        <v>825.91</v>
      </c>
      <c r="AB13" s="6">
        <v>15.22</v>
      </c>
      <c r="AC13" s="24">
        <f t="shared" ref="AC13:AC16" si="0">(G13+H13+I13)/3</f>
        <v>5426.666666666667</v>
      </c>
      <c r="AD13" s="24">
        <f>AC13*F13</f>
        <v>5426.666666666667</v>
      </c>
      <c r="AE13" s="13"/>
      <c r="AF13" s="13"/>
    </row>
    <row r="14" spans="1:32" ht="52.5" customHeight="1" x14ac:dyDescent="0.25">
      <c r="A14" s="11" t="s">
        <v>54</v>
      </c>
      <c r="B14" s="25" t="s">
        <v>72</v>
      </c>
      <c r="C14" s="25"/>
      <c r="D14" s="7"/>
      <c r="E14" s="11" t="s">
        <v>57</v>
      </c>
      <c r="F14" s="12">
        <v>1</v>
      </c>
      <c r="G14" s="6">
        <v>5600</v>
      </c>
      <c r="H14" s="6">
        <v>5800</v>
      </c>
      <c r="I14" s="6">
        <v>5000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 t="s">
        <v>46</v>
      </c>
      <c r="AA14" s="6">
        <v>416.33</v>
      </c>
      <c r="AB14" s="6">
        <v>7.62</v>
      </c>
      <c r="AC14" s="24">
        <f t="shared" si="0"/>
        <v>5466.666666666667</v>
      </c>
      <c r="AD14" s="24">
        <f>AC14*F14</f>
        <v>5466.666666666667</v>
      </c>
      <c r="AE14" s="13"/>
      <c r="AF14" s="13"/>
    </row>
    <row r="15" spans="1:32" ht="52.5" customHeight="1" x14ac:dyDescent="0.25">
      <c r="A15" s="11" t="s">
        <v>55</v>
      </c>
      <c r="B15" s="25" t="s">
        <v>73</v>
      </c>
      <c r="C15" s="25"/>
      <c r="D15" s="7"/>
      <c r="E15" s="11" t="s">
        <v>57</v>
      </c>
      <c r="F15" s="12">
        <v>2</v>
      </c>
      <c r="G15" s="6">
        <v>24500</v>
      </c>
      <c r="H15" s="6">
        <v>23450</v>
      </c>
      <c r="I15" s="6">
        <v>18900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 t="s">
        <v>46</v>
      </c>
      <c r="AA15" s="6">
        <v>2976.72</v>
      </c>
      <c r="AB15" s="6">
        <v>13.36</v>
      </c>
      <c r="AC15" s="24">
        <f>(G15+H15+I15)/3</f>
        <v>22283.333333333332</v>
      </c>
      <c r="AD15" s="24">
        <f>AC15*F15</f>
        <v>44566.666666666664</v>
      </c>
      <c r="AE15" s="13"/>
      <c r="AF15" s="13"/>
    </row>
    <row r="16" spans="1:32" ht="52.5" customHeight="1" x14ac:dyDescent="0.25">
      <c r="A16" s="11" t="s">
        <v>56</v>
      </c>
      <c r="B16" s="25" t="s">
        <v>74</v>
      </c>
      <c r="C16" s="25"/>
      <c r="D16" s="7"/>
      <c r="E16" s="11" t="s">
        <v>57</v>
      </c>
      <c r="F16" s="12">
        <v>2</v>
      </c>
      <c r="G16" s="6">
        <v>2000</v>
      </c>
      <c r="H16" s="6">
        <v>2000</v>
      </c>
      <c r="I16" s="6">
        <v>1225</v>
      </c>
      <c r="J16" s="6" t="s">
        <v>30</v>
      </c>
      <c r="K16" s="6" t="s">
        <v>31</v>
      </c>
      <c r="L16" s="6" t="s">
        <v>32</v>
      </c>
      <c r="M16" s="6" t="s">
        <v>33</v>
      </c>
      <c r="N16" s="6" t="s">
        <v>34</v>
      </c>
      <c r="O16" s="6" t="s">
        <v>35</v>
      </c>
      <c r="P16" s="6" t="s">
        <v>36</v>
      </c>
      <c r="Q16" s="6" t="s">
        <v>37</v>
      </c>
      <c r="R16" s="6" t="s">
        <v>38</v>
      </c>
      <c r="S16" s="6" t="s">
        <v>39</v>
      </c>
      <c r="T16" s="6" t="s">
        <v>40</v>
      </c>
      <c r="U16" s="6" t="s">
        <v>41</v>
      </c>
      <c r="V16" s="6" t="s">
        <v>42</v>
      </c>
      <c r="W16" s="6" t="s">
        <v>43</v>
      </c>
      <c r="X16" s="6" t="s">
        <v>44</v>
      </c>
      <c r="Y16" s="6" t="s">
        <v>45</v>
      </c>
      <c r="Z16" s="6" t="s">
        <v>46</v>
      </c>
      <c r="AA16" s="6">
        <v>818.66</v>
      </c>
      <c r="AB16" s="6">
        <v>38.229999999999997</v>
      </c>
      <c r="AC16" s="24">
        <f t="shared" si="0"/>
        <v>1741.6666666666667</v>
      </c>
      <c r="AD16" s="24">
        <f>AC16*F16</f>
        <v>3483.3333333333335</v>
      </c>
      <c r="AE16" s="13"/>
      <c r="AF16" s="13"/>
    </row>
    <row r="17" spans="1:30" x14ac:dyDescent="0.25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C17" s="11" t="s">
        <v>47</v>
      </c>
      <c r="AD17" s="24">
        <f>SUM(AD12:AD16)</f>
        <v>62143.333333333336</v>
      </c>
    </row>
    <row r="18" spans="1:30" x14ac:dyDescent="0.25">
      <c r="A18" s="29" t="s">
        <v>75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1"/>
    </row>
    <row r="19" spans="1:30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</row>
    <row r="21" spans="1:30" x14ac:dyDescent="0.25">
      <c r="A21" s="32" t="s">
        <v>68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</row>
    <row r="22" spans="1:30" x14ac:dyDescent="0.25">
      <c r="A22" s="33" t="s">
        <v>65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</row>
    <row r="23" spans="1:30" x14ac:dyDescent="0.25">
      <c r="A23" s="33" t="s">
        <v>66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</row>
    <row r="24" spans="1:30" ht="15.75" thickBot="1" x14ac:dyDescent="0.3">
      <c r="A24" s="1"/>
      <c r="B24" s="1"/>
      <c r="C24" s="1"/>
      <c r="D24" s="1"/>
      <c r="E24" s="1"/>
      <c r="F24" s="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30" ht="15.75" thickBot="1" x14ac:dyDescent="0.3">
      <c r="A25" s="34" t="s">
        <v>48</v>
      </c>
      <c r="B25" s="35"/>
      <c r="C25" s="35"/>
      <c r="D25" s="35"/>
      <c r="E25" s="14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x14ac:dyDescent="0.25">
      <c r="A26" s="36"/>
      <c r="B26" s="37"/>
      <c r="C26" s="37"/>
      <c r="D26" s="37"/>
      <c r="E26" s="15"/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0" ht="15.75" thickBot="1" x14ac:dyDescent="0.3">
      <c r="A27" s="38" t="s">
        <v>49</v>
      </c>
      <c r="B27" s="39"/>
      <c r="C27" s="39"/>
      <c r="D27" s="39"/>
      <c r="E27" s="17"/>
      <c r="F27" s="16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30" x14ac:dyDescent="0.25">
      <c r="A28" s="36" t="s">
        <v>67</v>
      </c>
      <c r="B28" s="37"/>
      <c r="C28" s="37"/>
      <c r="D28" s="37"/>
      <c r="E28" s="18"/>
      <c r="F28" s="16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30" ht="16.5" thickBot="1" x14ac:dyDescent="0.3">
      <c r="A29" s="26" t="s">
        <v>50</v>
      </c>
      <c r="B29" s="27"/>
      <c r="C29" s="27"/>
      <c r="D29" s="27"/>
      <c r="E29" s="19"/>
      <c r="F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3"/>
      <c r="AB29" s="3"/>
      <c r="AC29" s="3"/>
    </row>
    <row r="30" spans="1:30" ht="15.75" x14ac:dyDescent="0.25">
      <c r="A30" s="22"/>
      <c r="B30" s="22"/>
      <c r="C30" s="22"/>
      <c r="D30" s="22"/>
      <c r="E30" s="22"/>
      <c r="F30" s="20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3"/>
      <c r="AB30" s="3"/>
      <c r="AC30" s="3"/>
    </row>
    <row r="31" spans="1:30" ht="15.75" x14ac:dyDescent="0.25">
      <c r="A31" s="23" t="s">
        <v>0</v>
      </c>
    </row>
  </sheetData>
  <mergeCells count="29">
    <mergeCell ref="B12:C1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A29:D29"/>
    <mergeCell ref="A17:AA17"/>
    <mergeCell ref="A18:AD18"/>
    <mergeCell ref="A21:AD21"/>
    <mergeCell ref="A22:AD22"/>
    <mergeCell ref="A23:AD23"/>
    <mergeCell ref="A25:D25"/>
    <mergeCell ref="A26:D26"/>
    <mergeCell ref="A27:D27"/>
    <mergeCell ref="A28:D28"/>
    <mergeCell ref="A19:AD19"/>
    <mergeCell ref="B13:C13"/>
    <mergeCell ref="B14:C14"/>
    <mergeCell ref="B15:C15"/>
    <mergeCell ref="B16:C16"/>
  </mergeCells>
  <phoneticPr fontId="13" type="noConversion"/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2026-09-01T13:33:32Z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