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28920" yWindow="-120" windowWidth="24240" windowHeight="13740"/>
  </bookViews>
  <sheets>
    <sheet name="Лист1" sheetId="1" r:id="rId1"/>
  </sheets>
  <calcPr calcId="125725" refMode="R1C1" calcOnSave="0" concurrentCalc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2" i="1"/>
  <c r="AD13"/>
</calcChain>
</file>

<file path=xl/sharedStrings.xml><?xml version="1.0" encoding="utf-8"?>
<sst xmlns="http://schemas.openxmlformats.org/spreadsheetml/2006/main" count="90" uniqueCount="70">
  <si>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</si>
  <si>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</si>
  <si>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</si>
  <si>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</si>
  <si>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</si>
  <si>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</si>
  <si>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</si>
  <si>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</si>
  <si>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</si>
  <si>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</si>
  <si>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</si>
  <si>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</si>
  <si>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</si>
  <si>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</si>
  <si>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</si>
  <si>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</si>
  <si>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</si>
  <si>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</si>
  <si>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</si>
  <si>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</si>
  <si>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</si>
  <si>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</si>
  <si>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</si>
  <si>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</si>
  <si>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</si>
  <si>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</si>
  <si>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</si>
  <si>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</si>
  <si>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</si>
  <si>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</si>
  <si>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</si>
  <si>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</si>
  <si>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</si>
  <si>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</si>
  <si>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</si>
  <si>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</si>
  <si>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</si>
  <si>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</si>
  <si>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</si>
  <si>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</si>
  <si>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</si>
  <si>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</si>
  <si>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</si>
  <si>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</si>
  <si>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</si>
  <si>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</si>
  <si>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</si>
  <si>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</si>
  <si>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</si>
  <si>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</si>
  <si>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</si>
  <si>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</si>
  <si>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Оказание услуг физической охраны</t>
  </si>
  <si>
    <t>чел.ч</t>
  </si>
  <si>
    <t>138,60 (10%*)
Контракт в ЕИС №2027492344125000125</t>
  </si>
  <si>
    <t>108,49 (13%*, 7.09%**)
Контракт в ЕИС №2025800208025000010</t>
  </si>
  <si>
    <t>114,27 (13%*, 3.57%**)
Контракт в ЕИС №2026400503325000004</t>
  </si>
  <si>
    <t>Поставщик 1</t>
  </si>
  <si>
    <t>Поставщик 2</t>
  </si>
  <si>
    <t>Поставщик 3</t>
  </si>
  <si>
    <t>на оказание услуг физической охраны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</si>
  <si>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</si>
  <si>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</si>
  <si>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</si>
  <si>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</si>
  <si>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</si>
  <si>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</si>
  <si>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</si>
  <si>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Дата подготовки обоснования НМЦК:06.05.2026</t>
  </si>
  <si>
    <t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 193200 руб.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</si>
</sst>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6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026400503325000004" TargetMode="External"/><Relationship Id="rId2" Type="http://schemas.openxmlformats.org/officeDocument/2006/relationships/hyperlink" Target="http://zakupki.gov.ru/epz/contract/contractCard/common-info.html?reestrNumber=2025800208025000010" TargetMode="External"/><Relationship Id="rId1" Type="http://schemas.openxmlformats.org/officeDocument/2006/relationships/hyperlink" Target="http://zakupki.gov.ru/epz/contract/contractCard/common-info.html?reestrNumber=2027492344125000125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zoomScale="80" zoomScaleNormal="100" zoomScaleSheetLayoutView="80" workbookViewId="0">
      <selection activeCell="AC12" sqref="AC12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49" t="s">
        <v>63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</row>
    <row r="7" spans="1:32" ht="42" customHeight="1">
      <c r="A7" s="29" t="s">
        <v>61</v>
      </c>
      <c r="B7" s="29"/>
      <c r="C7" s="49" t="s">
        <v>62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</row>
    <row r="8" spans="1:32" ht="43.5" customHeight="1">
      <c r="A8" s="44" t="s">
        <v>60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7"/>
    </row>
    <row r="9" spans="1:32" ht="125.25" customHeight="1">
      <c r="A9" s="42" t="s">
        <v>3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spans="1:32" ht="30" customHeight="1">
      <c r="A10" s="29" t="s">
        <v>4</v>
      </c>
      <c r="B10" s="29" t="s">
        <v>5</v>
      </c>
      <c r="C10" s="29"/>
      <c r="D10" s="43" t="s">
        <v>6</v>
      </c>
      <c r="E10" s="29" t="s">
        <v>7</v>
      </c>
      <c r="F10" s="43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3" t="s">
        <v>64</v>
      </c>
      <c r="AD10" s="8" t="s">
        <v>28</v>
      </c>
    </row>
    <row r="11" spans="1:32" ht="45" customHeight="1">
      <c r="A11" s="29"/>
      <c r="B11" s="29"/>
      <c r="C11" s="29"/>
      <c r="D11" s="43"/>
      <c r="E11" s="29"/>
      <c r="F11" s="43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3"/>
      <c r="AD11" s="10"/>
    </row>
    <row r="12" spans="1:32" ht="52.5" customHeight="1">
      <c r="A12" s="11" t="s">
        <v>51</v>
      </c>
      <c r="B12" s="29" t="s">
        <v>52</v>
      </c>
      <c r="C12" s="29"/>
      <c r="D12" s="7"/>
      <c r="E12" s="11" t="s">
        <v>53</v>
      </c>
      <c r="F12" s="12">
        <v>1104</v>
      </c>
      <c r="G12" s="24" t="s">
        <v>54</v>
      </c>
      <c r="H12" s="25" t="s">
        <v>55</v>
      </c>
      <c r="I12" s="2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15.98</v>
      </c>
      <c r="AB12" s="6">
        <v>13.27</v>
      </c>
      <c r="AC12" s="6">
        <v>140</v>
      </c>
      <c r="AD12" s="6">
        <f>AC12*F12</f>
        <v>154560</v>
      </c>
      <c r="AE12" s="13"/>
      <c r="AF12" s="13"/>
    </row>
    <row r="13" spans="1:3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C13" s="11" t="s">
        <v>47</v>
      </c>
      <c r="AD13" s="6">
        <f>AD12</f>
        <v>154560</v>
      </c>
    </row>
    <row r="14" spans="1:32" ht="39" customHeight="1">
      <c r="A14" s="31" t="s">
        <v>69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3"/>
    </row>
    <row r="15" spans="1:32" ht="15" customHeight="1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</row>
    <row r="16" spans="1:32" ht="15" customHeight="1"/>
    <row r="17" spans="1:30" ht="15" customHeight="1">
      <c r="A17" s="34" t="s">
        <v>68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5" customHeight="1">
      <c r="A18" s="35" t="s">
        <v>65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>
      <c r="A19" s="35" t="s">
        <v>66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36" t="s">
        <v>48</v>
      </c>
      <c r="B21" s="37"/>
      <c r="C21" s="37"/>
      <c r="D21" s="37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38"/>
      <c r="B22" s="39"/>
      <c r="C22" s="39"/>
      <c r="D22" s="39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0" t="s">
        <v>49</v>
      </c>
      <c r="B23" s="41"/>
      <c r="C23" s="41"/>
      <c r="D23" s="41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38" t="s">
        <v>67</v>
      </c>
      <c r="B24" s="39"/>
      <c r="C24" s="39"/>
      <c r="D24" s="39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27" t="s">
        <v>50</v>
      </c>
      <c r="B25" s="28"/>
      <c r="C25" s="28"/>
      <c r="D25" s="28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G12" r:id="rId1"/>
    <hyperlink ref="H12" r:id="rId2"/>
    <hyperlink ref="I12" r:id="rId3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2026-09-04T06:13:44Z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