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480" yWindow="-135" windowWidth="16545" windowHeight="15840"/>
  </bookViews>
  <sheets>
    <sheet name="ОБОСНОВАНИЕ" sheetId="3" r:id="rId1"/>
  </sheets>
  <definedNames>
    <definedName name="_xlnm.Print_Area" localSheetId="0">ОБОСНОВАНИЕ!$A$1:$I$18</definedName>
  </definedNames>
  <calcPr calcId="124519"/>
</workbook>
</file>

<file path=xl/calcChain.xml><?xml version="1.0" encoding="utf-8"?>
<calcChain xmlns="http://schemas.openxmlformats.org/spreadsheetml/2006/main">
  <c r="I18" i="3"/>
  <c r="I17"/>
  <c r="I16"/>
  <c r="I15"/>
  <c r="I14"/>
  <c r="H14"/>
  <c r="G17"/>
  <c r="G16"/>
  <c r="G15"/>
  <c r="G14"/>
  <c r="H15"/>
  <c r="H17"/>
  <c r="H16"/>
</calcChain>
</file>

<file path=xl/sharedStrings.xml><?xml version="1.0" encoding="utf-8"?>
<sst xmlns="http://schemas.openxmlformats.org/spreadsheetml/2006/main" count="24" uniqueCount="21">
  <si>
    <t>Коэффициент вариации</t>
  </si>
  <si>
    <t>Цены исполнителей (поставщиков, подрядчиков) за единицу товара (работы, услуги), рублей</t>
  </si>
  <si>
    <t>Ед.изм.</t>
  </si>
  <si>
    <t xml:space="preserve">№ п/п </t>
  </si>
  <si>
    <t>Приложение № 3 к Ценовому запросу</t>
  </si>
  <si>
    <t>в электронном магазине</t>
  </si>
  <si>
    <t>Итого</t>
  </si>
  <si>
    <t>Начальная (максимальная) цена контракта/ договора, руб.</t>
  </si>
  <si>
    <t>Наименование предмета закупки</t>
  </si>
  <si>
    <t>Сред.ариф.</t>
  </si>
  <si>
    <r>
      <t xml:space="preserve">Метод обоснования НМЦК: </t>
    </r>
    <r>
      <rPr>
        <sz val="11"/>
        <rFont val="Times New Roman"/>
        <family val="1"/>
        <charset val="204"/>
      </rPr>
      <t xml:space="preserve">метод сопоставимых рыночных цен (анализ рынка)     </t>
    </r>
  </si>
  <si>
    <t>усл.ед.</t>
  </si>
  <si>
    <t>ОБОСНОВАНИЕ НАЧАЛЬНОЙ (МАКСИМАЛЬНОЙ) ЦЕНЫ ДОГОВОРА</t>
  </si>
  <si>
    <t>Услуги по оценке рыночной стоимости арендной платы объектов недвижимости</t>
  </si>
  <si>
    <t>Услуги по оценке рыночной стоимости объектов недвижимости</t>
  </si>
  <si>
    <t>Услуги по оценке рыночной стоимости объектов движимого имущества</t>
  </si>
  <si>
    <t>Количество</t>
  </si>
  <si>
    <t>Исполнитель №1</t>
  </si>
  <si>
    <t>Исполнитель №2</t>
  </si>
  <si>
    <t>Услуги по оценке рыночной стоимости арендной платы объектов движимого имущества</t>
  </si>
  <si>
    <r>
      <t>Наименование закупки:  о</t>
    </r>
    <r>
      <rPr>
        <sz val="11"/>
        <rFont val="Times New Roman"/>
        <family val="1"/>
        <charset val="204"/>
      </rPr>
      <t>казание услуг по проведению оценки рыночной стоимости объектов движимого и недвижимого имущества, 
рыночной стоимости арендной платы объектов движимого и недвижимого имущества</t>
    </r>
  </si>
</sst>
</file>

<file path=xl/styles.xml><?xml version="1.0" encoding="utf-8"?>
<styleSheet xmlns="http://schemas.openxmlformats.org/spreadsheetml/2006/main">
  <numFmts count="1">
    <numFmt numFmtId="164" formatCode="#,##0.00\ _₽"/>
  </numFmts>
  <fonts count="10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view="pageBreakPreview" zoomScale="90" zoomScaleSheetLayoutView="90" workbookViewId="0">
      <selection activeCell="A9" sqref="A9:I9"/>
    </sheetView>
  </sheetViews>
  <sheetFormatPr defaultColWidth="8.85546875" defaultRowHeight="15"/>
  <cols>
    <col min="1" max="1" width="6" style="9" customWidth="1"/>
    <col min="2" max="2" width="31.140625" style="10" customWidth="1"/>
    <col min="3" max="3" width="11.7109375" style="9" customWidth="1"/>
    <col min="4" max="4" width="9.7109375" style="9" customWidth="1"/>
    <col min="5" max="7" width="14.7109375" style="9" customWidth="1"/>
    <col min="8" max="8" width="16.42578125" style="9" customWidth="1"/>
    <col min="9" max="9" width="17.85546875" style="9" customWidth="1"/>
    <col min="10" max="16384" width="8.85546875" style="1"/>
  </cols>
  <sheetData>
    <row r="2" spans="1:9" ht="18" customHeight="1">
      <c r="G2" s="5" t="s">
        <v>4</v>
      </c>
      <c r="H2" s="5"/>
      <c r="I2" s="5"/>
    </row>
    <row r="3" spans="1:9">
      <c r="G3" s="6" t="s">
        <v>5</v>
      </c>
      <c r="H3" s="6"/>
      <c r="I3" s="6"/>
    </row>
    <row r="4" spans="1:9">
      <c r="G4" s="11"/>
      <c r="H4" s="11"/>
      <c r="I4" s="11"/>
    </row>
    <row r="5" spans="1:9">
      <c r="G5" s="11"/>
      <c r="H5" s="11"/>
      <c r="I5" s="11"/>
    </row>
    <row r="6" spans="1:9" ht="19.5" customHeight="1">
      <c r="B6" s="26" t="s">
        <v>12</v>
      </c>
      <c r="C6" s="26"/>
      <c r="D6" s="26"/>
      <c r="E6" s="26"/>
      <c r="F6" s="26"/>
      <c r="G6" s="26"/>
      <c r="H6" s="26"/>
      <c r="I6" s="26"/>
    </row>
    <row r="8" spans="1:9">
      <c r="B8" s="26" t="s">
        <v>10</v>
      </c>
      <c r="C8" s="26"/>
      <c r="D8" s="26"/>
      <c r="E8" s="26"/>
      <c r="F8" s="26"/>
      <c r="G8" s="26"/>
      <c r="H8" s="26"/>
      <c r="I8" s="26"/>
    </row>
    <row r="9" spans="1:9" ht="39.75" customHeight="1">
      <c r="A9" s="27" t="s">
        <v>20</v>
      </c>
      <c r="B9" s="27"/>
      <c r="C9" s="27"/>
      <c r="D9" s="27"/>
      <c r="E9" s="27"/>
      <c r="F9" s="27"/>
      <c r="G9" s="27"/>
      <c r="H9" s="27"/>
      <c r="I9" s="27"/>
    </row>
    <row r="10" spans="1:9" ht="16.5" customHeight="1"/>
    <row r="11" spans="1:9" s="2" customFormat="1" ht="46.5" customHeight="1">
      <c r="A11" s="24" t="s">
        <v>3</v>
      </c>
      <c r="B11" s="24" t="s">
        <v>8</v>
      </c>
      <c r="C11" s="24" t="s">
        <v>16</v>
      </c>
      <c r="D11" s="24" t="s">
        <v>2</v>
      </c>
      <c r="E11" s="24" t="s">
        <v>1</v>
      </c>
      <c r="F11" s="24"/>
      <c r="G11" s="24" t="s">
        <v>9</v>
      </c>
      <c r="H11" s="24" t="s">
        <v>0</v>
      </c>
      <c r="I11" s="24" t="s">
        <v>7</v>
      </c>
    </row>
    <row r="12" spans="1:9" s="2" customFormat="1" ht="30">
      <c r="A12" s="24"/>
      <c r="B12" s="24"/>
      <c r="C12" s="24"/>
      <c r="D12" s="24"/>
      <c r="E12" s="4" t="s">
        <v>17</v>
      </c>
      <c r="F12" s="4" t="s">
        <v>18</v>
      </c>
      <c r="G12" s="24"/>
      <c r="H12" s="24"/>
      <c r="I12" s="24"/>
    </row>
    <row r="13" spans="1:9" s="3" customFormat="1" ht="13.5" customHeight="1">
      <c r="A13" s="16">
        <v>1</v>
      </c>
      <c r="B13" s="17">
        <v>2</v>
      </c>
      <c r="C13" s="16">
        <v>3</v>
      </c>
      <c r="D13" s="16">
        <v>4</v>
      </c>
      <c r="E13" s="16">
        <v>6</v>
      </c>
      <c r="F13" s="16">
        <v>7</v>
      </c>
      <c r="G13" s="16">
        <v>9</v>
      </c>
      <c r="H13" s="16">
        <v>10</v>
      </c>
      <c r="I13" s="16">
        <v>11</v>
      </c>
    </row>
    <row r="14" spans="1:9" s="3" customFormat="1" ht="65.25" customHeight="1">
      <c r="A14" s="7">
        <v>1</v>
      </c>
      <c r="B14" s="19" t="s">
        <v>13</v>
      </c>
      <c r="C14" s="14">
        <v>41</v>
      </c>
      <c r="D14" s="4" t="s">
        <v>11</v>
      </c>
      <c r="E14" s="20">
        <v>7000</v>
      </c>
      <c r="F14" s="20">
        <v>10000</v>
      </c>
      <c r="G14" s="15">
        <f>(E14+F14)/2</f>
        <v>8500</v>
      </c>
      <c r="H14" s="8">
        <f>STDEVA(E14:F14)/(SUM(E14:F14)/COUNTIF(E14:F14,"&gt;0"))</f>
        <v>0.24956709924231088</v>
      </c>
      <c r="I14" s="15">
        <f>G14*C14</f>
        <v>348500</v>
      </c>
    </row>
    <row r="15" spans="1:9" s="3" customFormat="1" ht="65.25" customHeight="1">
      <c r="A15" s="7">
        <v>2</v>
      </c>
      <c r="B15" s="19" t="s">
        <v>19</v>
      </c>
      <c r="C15" s="14">
        <v>2</v>
      </c>
      <c r="D15" s="4" t="s">
        <v>11</v>
      </c>
      <c r="E15" s="20">
        <v>7000</v>
      </c>
      <c r="F15" s="20">
        <v>7000</v>
      </c>
      <c r="G15" s="15">
        <f>(E15+F15)/2</f>
        <v>7000</v>
      </c>
      <c r="H15" s="8">
        <f>STDEVA(E15:F15)/(SUM(E15:F15)/COUNTIF(E15:F15,"&gt;0"))</f>
        <v>0</v>
      </c>
      <c r="I15" s="15">
        <f>G15*C15</f>
        <v>14000</v>
      </c>
    </row>
    <row r="16" spans="1:9" s="3" customFormat="1" ht="65.25" customHeight="1">
      <c r="A16" s="7">
        <v>3</v>
      </c>
      <c r="B16" s="19" t="s">
        <v>14</v>
      </c>
      <c r="C16" s="14">
        <v>21</v>
      </c>
      <c r="D16" s="4" t="s">
        <v>11</v>
      </c>
      <c r="E16" s="20">
        <v>15000</v>
      </c>
      <c r="F16" s="20">
        <v>13000</v>
      </c>
      <c r="G16" s="15">
        <f>(E16+F16)/2</f>
        <v>14000</v>
      </c>
      <c r="H16" s="8">
        <f>STDEVA(E16:F16)/(SUM(E16:F16)/COUNTIF(E16:F16,"&gt;0"))</f>
        <v>0.10101525445522108</v>
      </c>
      <c r="I16" s="15">
        <f>G16*C16</f>
        <v>294000</v>
      </c>
    </row>
    <row r="17" spans="1:9" s="3" customFormat="1" ht="65.25" customHeight="1">
      <c r="A17" s="7">
        <v>4</v>
      </c>
      <c r="B17" s="19" t="s">
        <v>15</v>
      </c>
      <c r="C17" s="14">
        <v>2</v>
      </c>
      <c r="D17" s="4" t="s">
        <v>11</v>
      </c>
      <c r="E17" s="20">
        <v>9000</v>
      </c>
      <c r="F17" s="20">
        <v>10000</v>
      </c>
      <c r="G17" s="15">
        <f>(E17+F17)/2</f>
        <v>9500</v>
      </c>
      <c r="H17" s="8">
        <f>STDEVA(E17:F17)/(SUM(E17:F17)/COUNTIF(E17:F17,"&gt;0"))</f>
        <v>7.4432292756478696E-2</v>
      </c>
      <c r="I17" s="15">
        <f>G17*C17</f>
        <v>19000</v>
      </c>
    </row>
    <row r="18" spans="1:9" s="2" customFormat="1" ht="19.5" customHeight="1">
      <c r="A18" s="21" t="s">
        <v>6</v>
      </c>
      <c r="B18" s="22"/>
      <c r="C18" s="22"/>
      <c r="D18" s="22"/>
      <c r="E18" s="22"/>
      <c r="F18" s="22"/>
      <c r="G18" s="22"/>
      <c r="H18" s="23"/>
      <c r="I18" s="18">
        <f>SUM(I14:I17)</f>
        <v>675500</v>
      </c>
    </row>
    <row r="21" spans="1:9">
      <c r="B21" s="25"/>
      <c r="C21" s="25"/>
      <c r="D21" s="25"/>
      <c r="E21" s="25"/>
      <c r="F21" s="25"/>
      <c r="G21" s="25"/>
      <c r="H21" s="25"/>
      <c r="I21" s="25"/>
    </row>
    <row r="23" spans="1:9">
      <c r="B23" s="12"/>
      <c r="C23" s="13"/>
    </row>
  </sheetData>
  <mergeCells count="13">
    <mergeCell ref="A18:H18"/>
    <mergeCell ref="B11:B12"/>
    <mergeCell ref="E11:F11"/>
    <mergeCell ref="B21:I21"/>
    <mergeCell ref="B6:I6"/>
    <mergeCell ref="G11:G12"/>
    <mergeCell ref="B8:I8"/>
    <mergeCell ref="I11:I12"/>
    <mergeCell ref="H11:H12"/>
    <mergeCell ref="D11:D12"/>
    <mergeCell ref="C11:C12"/>
    <mergeCell ref="A9:I9"/>
    <mergeCell ref="A11:A12"/>
  </mergeCells>
  <phoneticPr fontId="0" type="noConversion"/>
  <conditionalFormatting sqref="H14:H17">
    <cfRule type="cellIs" dxfId="0" priority="1" stopIfTrue="1" operator="greaterThan">
      <formula>0.33</formula>
    </cfRule>
  </conditionalFormatting>
  <pageMargins left="0.7" right="0.7" top="0.75" bottom="0.75" header="0.3" footer="0.3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Zagir</cp:lastModifiedBy>
  <cp:lastPrinted>2026-09-01T06:15:56Z</cp:lastPrinted>
  <dcterms:created xsi:type="dcterms:W3CDTF">1996-10-08T23:32:33Z</dcterms:created>
  <dcterms:modified xsi:type="dcterms:W3CDTF">2026-09-04T10:00:19Z</dcterms:modified>
</cp:coreProperties>
</file>