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ЗАКУПКИ 2026\Продукты питания\Продукты питания 2026-2027\4 Молочка\"/>
    </mc:Choice>
  </mc:AlternateContent>
  <bookViews>
    <workbookView xWindow="480" yWindow="120" windowWidth="11355" windowHeight="8700" firstSheet="6" activeTab="6"/>
  </bookViews>
  <sheets>
    <sheet name="пробирки" sheetId="28" r:id="rId1"/>
    <sheet name="зонд" sheetId="21" r:id="rId2"/>
    <sheet name="индикаторы 29.10.14г" sheetId="20" r:id="rId3"/>
    <sheet name="проб." sheetId="35" r:id="rId4"/>
    <sheet name="стекло" sheetId="42" r:id="rId5"/>
    <sheet name="контейнер" sheetId="36" r:id="rId6"/>
    <sheet name="НМЦД" sheetId="15" r:id="rId7"/>
  </sheets>
  <calcPr calcId="162913"/>
</workbook>
</file>

<file path=xl/calcChain.xml><?xml version="1.0" encoding="utf-8"?>
<calcChain xmlns="http://schemas.openxmlformats.org/spreadsheetml/2006/main">
  <c r="J17" i="15" l="1"/>
  <c r="J18" i="15"/>
  <c r="J16" i="15"/>
  <c r="J15" i="15"/>
  <c r="J6" i="42" l="1"/>
  <c r="K6" i="42" s="1"/>
  <c r="J5" i="42"/>
  <c r="K5" i="42" s="1"/>
  <c r="J7" i="42"/>
  <c r="K7" i="42" s="1"/>
  <c r="J5" i="36"/>
  <c r="K5" i="36" s="1"/>
  <c r="J6" i="36"/>
  <c r="K6" i="36" s="1"/>
  <c r="J7" i="36"/>
  <c r="K7" i="36" s="1"/>
  <c r="J8" i="36"/>
  <c r="K8" i="36" s="1"/>
  <c r="J9" i="36"/>
  <c r="K9" i="36" s="1"/>
  <c r="J10" i="36"/>
  <c r="K10" i="36" s="1"/>
  <c r="J11" i="36"/>
  <c r="K11" i="36" s="1"/>
  <c r="J12" i="36"/>
  <c r="K12" i="36" s="1"/>
  <c r="J13" i="36"/>
  <c r="K13" i="36" s="1"/>
  <c r="J14" i="36"/>
  <c r="K14" i="36" s="1"/>
  <c r="J15" i="36"/>
  <c r="K15" i="36" s="1"/>
  <c r="J16" i="36"/>
  <c r="K16" i="36" s="1"/>
  <c r="J17" i="36"/>
  <c r="K17" i="36" s="1"/>
  <c r="J18" i="36"/>
  <c r="K18" i="36" s="1"/>
  <c r="J19" i="36"/>
  <c r="K19" i="36" s="1"/>
  <c r="J20" i="36"/>
  <c r="K20" i="36" s="1"/>
  <c r="J6" i="28"/>
  <c r="K6" i="28" s="1"/>
  <c r="J5" i="28"/>
  <c r="K5" i="28" s="1"/>
  <c r="J12" i="21"/>
  <c r="K12" i="21" s="1"/>
  <c r="J5" i="35"/>
  <c r="K5" i="35" s="1"/>
  <c r="J6" i="35"/>
  <c r="K6" i="35" s="1"/>
  <c r="J7" i="35"/>
  <c r="K7" i="35" s="1"/>
  <c r="J8" i="28"/>
  <c r="K8" i="28" s="1"/>
  <c r="J9" i="28"/>
  <c r="K9" i="28" s="1"/>
  <c r="J7" i="20"/>
  <c r="K7" i="20" s="1"/>
  <c r="J6" i="20"/>
  <c r="K6" i="20" s="1"/>
  <c r="J5" i="20"/>
  <c r="K5" i="20" s="1"/>
  <c r="J16" i="21"/>
  <c r="K16" i="21" s="1"/>
  <c r="J15" i="21"/>
  <c r="K15" i="21" s="1"/>
  <c r="J14" i="21"/>
  <c r="K14" i="21" s="1"/>
  <c r="J13" i="21"/>
  <c r="K13" i="21" s="1"/>
  <c r="J11" i="21"/>
  <c r="K11" i="21" s="1"/>
  <c r="J10" i="21"/>
  <c r="K10" i="21" s="1"/>
  <c r="J9" i="21"/>
  <c r="K9" i="21" s="1"/>
  <c r="J8" i="21"/>
  <c r="K8" i="21" s="1"/>
  <c r="J7" i="21"/>
  <c r="K7" i="21" s="1"/>
  <c r="J6" i="21"/>
  <c r="K6" i="21" s="1"/>
  <c r="J7" i="28"/>
  <c r="K7" i="28" s="1"/>
  <c r="K10" i="28" l="1"/>
  <c r="K9" i="20"/>
  <c r="K21" i="36"/>
  <c r="K22" i="21"/>
  <c r="K9" i="35"/>
  <c r="K9" i="42"/>
</calcChain>
</file>

<file path=xl/sharedStrings.xml><?xml version="1.0" encoding="utf-8"?>
<sst xmlns="http://schemas.openxmlformats.org/spreadsheetml/2006/main" count="243" uniqueCount="120">
  <si>
    <t>Желудочный зонд, длина 110±2 см, стерильный, одноразовый, из прозрачного термопластичного имплантационно-нетоксичного ПВХ, открытый атравматичный дистальный конец, 4 боковых отверстия, метки расположены на расстоянии: первая - 46см, вторая - 56 см, третья - 66 см от дистального конца, цветовая кодировка воронкообразного коннектора, не содержит фталатов, стерилизован оксидом этилена, срок годности 5 лет</t>
  </si>
  <si>
    <t>Пробирка ПХ-14х120, №1 шт. 10002814</t>
  </si>
  <si>
    <t xml:space="preserve"> </t>
  </si>
  <si>
    <r>
      <t xml:space="preserve">Пробирка РРцилиндрическая 10мл.  16*100, б\пробки ,                  (  пластик  </t>
    </r>
    <r>
      <rPr>
        <b/>
        <sz val="11"/>
        <rFont val="Times New Roman"/>
        <family val="1"/>
        <charset val="204"/>
      </rPr>
      <t>с закругленным дном</t>
    </r>
    <r>
      <rPr>
        <sz val="11"/>
        <rFont val="Times New Roman"/>
        <family val="1"/>
        <charset val="204"/>
      </rPr>
      <t xml:space="preserve"> ) </t>
    </r>
    <r>
      <rPr>
        <b/>
        <sz val="11"/>
        <rFont val="Times New Roman"/>
        <family val="1"/>
        <charset val="204"/>
      </rPr>
      <t xml:space="preserve"> №100 +пробка д\пробирок 16*100 №100</t>
    </r>
  </si>
  <si>
    <t>Урометр для определения плотности мочи.</t>
  </si>
  <si>
    <t>Для лаборотории.</t>
  </si>
  <si>
    <t>Инструментй зондирующие,бужирующие.№134(3311150)</t>
  </si>
  <si>
    <t xml:space="preserve">Аппаратура медицинская №133  </t>
  </si>
  <si>
    <t>Стеклянная палочка 220мм /д5мм  №1</t>
  </si>
  <si>
    <t>Диагностикум, антигены ,тест-системы,применяемыев в медицине, прочие.№95 (2423894)</t>
  </si>
  <si>
    <t>Расходники на 4кв.2012г.</t>
  </si>
  <si>
    <t>омс</t>
  </si>
  <si>
    <t>Расходники на 2кв.2013г.</t>
  </si>
  <si>
    <t xml:space="preserve">Контейнер ПП с звинчивающейся крышкой  из ПЭВД стерильный 60*34 №1   </t>
  </si>
  <si>
    <t>?</t>
  </si>
  <si>
    <r>
      <t xml:space="preserve">Пипетка фиксированного обьема Ленпипет Колор 1-канальный </t>
    </r>
    <r>
      <rPr>
        <b/>
        <sz val="10"/>
        <rFont val="Arial"/>
        <family val="2"/>
        <charset val="204"/>
      </rPr>
      <t>100-1000мкл</t>
    </r>
  </si>
  <si>
    <t>для лаборотории</t>
  </si>
  <si>
    <t>"Комета"</t>
  </si>
  <si>
    <t>Отдел медицинской техники</t>
  </si>
  <si>
    <t>ООО"Бинто"</t>
  </si>
  <si>
    <t>ФИРМЫ</t>
  </si>
  <si>
    <t>Пипетка для переноса жидкости (Пастера) стерильные,градуированые, инд. уп.объем 1мл.</t>
  </si>
  <si>
    <t>Фильтр вирусобактериальный взр. 6216  .№1</t>
  </si>
  <si>
    <t>Клеенка подкладная   резинотканевая  шир.80см. длина45м .</t>
  </si>
  <si>
    <t>Пробирка стекло 15*1,5</t>
  </si>
  <si>
    <t>Палочка стеклянная 22см</t>
  </si>
  <si>
    <t>Изготовлены из прочного прозрачного полимера. Стерильные, помещены в индивидуальную стерильную полиэтиленовую  прозрачную упаковку. Снабжены герметично завинчивающейся крышкой. Имеет этикетку для информационной надписи. Контейнер снабжены лопаткой для отбора образцов. Объём не менее 60 мл</t>
  </si>
  <si>
    <t>Мочеприемник носимый ножной объемом 750 мл, стерильный, изготовлен из мягкого ПВХ не раздражающего кожу, мягкая подкладка с внутренней стороны мешка обеспечивает комфорт, длина трубки 28±2 см, на конце трубки конической формы коннектор с колпачком, идеально подходящий к любому размеру и типу катетера, снабжен клапаном против обратного тока мочи, Т-образный кран для слива мочи на дне мешка позволяющий работать одной рукой, имеет градуировку, цена деления 50 мл, прилагаются эластичные ленты с застежками, возможность крепления как к бедру, так и к голени, используется как мужчинами, так и женщинами, стерилизован оксидом этилена, срок годности 5 лет</t>
  </si>
  <si>
    <r>
      <t xml:space="preserve">Мочеприемник </t>
    </r>
    <r>
      <rPr>
        <b/>
        <sz val="10"/>
        <rFont val="Times New Roman"/>
        <family val="1"/>
        <charset val="204"/>
      </rPr>
      <t xml:space="preserve"> ножной</t>
    </r>
    <r>
      <rPr>
        <sz val="10"/>
        <rFont val="Times New Roman"/>
        <family val="1"/>
        <charset val="204"/>
      </rPr>
      <t xml:space="preserve">  0,750 л. С клапоном и сливом н/стер  №1</t>
    </r>
  </si>
  <si>
    <r>
      <t xml:space="preserve">Мочеприемник  педиатрический 100мл  стер. </t>
    </r>
    <r>
      <rPr>
        <b/>
        <sz val="10"/>
        <rFont val="Times New Roman"/>
        <family val="1"/>
        <charset val="204"/>
      </rPr>
      <t>№100</t>
    </r>
  </si>
  <si>
    <r>
      <t>Мочеприемник 2л.</t>
    </r>
    <r>
      <rPr>
        <b/>
        <sz val="10"/>
        <rFont val="Times New Roman"/>
        <family val="1"/>
        <charset val="204"/>
      </rPr>
      <t xml:space="preserve"> прикроватный</t>
    </r>
    <r>
      <rPr>
        <sz val="10"/>
        <rFont val="Times New Roman"/>
        <family val="1"/>
        <charset val="204"/>
      </rPr>
      <t>. №1</t>
    </r>
  </si>
  <si>
    <t>Расходники на 4кв.2014г.</t>
  </si>
  <si>
    <t>ООО"ТОСЛаб"</t>
  </si>
  <si>
    <r>
      <t xml:space="preserve">Индикатор процесса стерилизации( воздушной стерилизации)                          </t>
    </r>
    <r>
      <rPr>
        <b/>
        <sz val="10"/>
        <rFont val="Times New Roman"/>
        <family val="1"/>
        <charset val="204"/>
      </rPr>
      <t xml:space="preserve">  180 /60-№1000  </t>
    </r>
  </si>
  <si>
    <t>*</t>
  </si>
  <si>
    <t>Наименование</t>
  </si>
  <si>
    <t>Скобка на пуповину  однор. шт.</t>
  </si>
  <si>
    <t>Электроды для ЭКГ №25 одноразовые.взрослые</t>
  </si>
  <si>
    <t>Система для энтерального питания 1литр.</t>
  </si>
  <si>
    <t>Зонд желудочный №6 стер.</t>
  </si>
  <si>
    <t>Зонд желудочный №8 стнр.</t>
  </si>
  <si>
    <t xml:space="preserve"> Изделия из стекла  №111   2618156</t>
  </si>
  <si>
    <t>Ед.</t>
  </si>
  <si>
    <t>средняя цена</t>
  </si>
  <si>
    <t>Аппаратура медицинская №133  3311379</t>
  </si>
  <si>
    <t xml:space="preserve">Клеенка подкладная с поливинилхлоридным покрытием  2,0м*1,4м </t>
  </si>
  <si>
    <t xml:space="preserve">Набор для измерения ЦВД длина 45см.пластиковая линейка с металлическими клипсами для крепления кстойке.  </t>
  </si>
  <si>
    <t>Ед.из</t>
  </si>
  <si>
    <t>Электроды для ЭКГ №25 одноразовые.детский.37*32</t>
  </si>
  <si>
    <t>№1</t>
  </si>
  <si>
    <t>Колба для распыления  лекарств, емкость 7мл.(к небулайзеру БОРКОЛ F400)</t>
  </si>
  <si>
    <t>Соединительная трубка(к небулайзеру БОРЕОЛ F400.)</t>
  </si>
  <si>
    <t>Увлажнитель-распылитель (Банка Боброва ),400мл.</t>
  </si>
  <si>
    <t>ГБУЗ СО " Шалинская ЦГБ"</t>
  </si>
  <si>
    <t>Международное непатентованное наименование товара и товарный знак</t>
  </si>
  <si>
    <t>Форма выпуска</t>
  </si>
  <si>
    <t>кол-во</t>
  </si>
  <si>
    <t>(поставщик 1)</t>
  </si>
  <si>
    <t>(поставщик 2)</t>
  </si>
  <si>
    <t>(поставщик 3)</t>
  </si>
  <si>
    <t>Ср.цена за единицу.</t>
  </si>
  <si>
    <t>Сумма</t>
  </si>
  <si>
    <t xml:space="preserve">Наименование </t>
  </si>
  <si>
    <t xml:space="preserve">Контейнер ПП с ложкой-шпателем с Звинчивающейся крышкой  изПЭВД стерильный 60*34 №1   </t>
  </si>
  <si>
    <t>Пробирка "INPROMINIE" для гематологических исследований (ЭДТА КЗ)</t>
  </si>
  <si>
    <t>Пробирка (ПП) для гематологии с К-З-ЭДТА  4мл.,герметично укреплены пробкой (розового цвета)</t>
  </si>
  <si>
    <r>
      <t xml:space="preserve">Индикатор процесса  стерилизации (паровая стерилизация)           </t>
    </r>
    <r>
      <rPr>
        <b/>
        <sz val="10"/>
        <rFont val="Times New Roman"/>
        <family val="1"/>
        <charset val="204"/>
      </rPr>
      <t xml:space="preserve">   132 /20-№1000  (внутри упаковки)</t>
    </r>
    <r>
      <rPr>
        <sz val="10"/>
        <rFont val="Times New Roman"/>
        <family val="1"/>
        <charset val="204"/>
      </rPr>
      <t>.</t>
    </r>
  </si>
  <si>
    <r>
      <t xml:space="preserve">Индикатор процесса  стерилизации (паровая стерилизация)                       </t>
    </r>
    <r>
      <rPr>
        <b/>
        <sz val="10"/>
        <rFont val="Times New Roman"/>
        <family val="1"/>
        <charset val="204"/>
      </rPr>
      <t xml:space="preserve">            132 /20-№1000</t>
    </r>
    <r>
      <rPr>
        <sz val="10"/>
        <rFont val="Times New Roman"/>
        <family val="1"/>
        <charset val="204"/>
      </rPr>
      <t xml:space="preserve"> </t>
    </r>
    <r>
      <rPr>
        <b/>
        <sz val="10"/>
        <rFont val="Times New Roman"/>
        <family val="1"/>
        <charset val="204"/>
      </rPr>
      <t xml:space="preserve"> (снаружи упаковки)</t>
    </r>
    <r>
      <rPr>
        <sz val="10"/>
        <rFont val="Times New Roman"/>
        <family val="1"/>
        <charset val="204"/>
      </rPr>
      <t>.</t>
    </r>
  </si>
  <si>
    <t>шт</t>
  </si>
  <si>
    <t>уп</t>
  </si>
  <si>
    <t>Зонд желудочный №10стер.</t>
  </si>
  <si>
    <t>Зонд желудочный  №12    стер.</t>
  </si>
  <si>
    <t>Зонд желудочный №16  стер.</t>
  </si>
  <si>
    <t>Зонд желудочный №18 стер.</t>
  </si>
  <si>
    <t>Зонд желудочный№30 стер.</t>
  </si>
  <si>
    <t>Зонд желудочный №14 стер.</t>
  </si>
  <si>
    <t>Зонд желудочный №20   стер.</t>
  </si>
  <si>
    <t>Зонд желудочный №22 стнр.</t>
  </si>
  <si>
    <t>Зонд желудочный№24 стер.</t>
  </si>
  <si>
    <t>Тара стеклянная №108  ?</t>
  </si>
  <si>
    <t>Изготовлены из прочного прозрачного полимера. Стерильные, помещены в индивидуальню стерильную полиэтиленовую  прозрачную упаковку. Снабжены герметично зёавинчивающейся крышкой. Имеет этикетку для информационной надписи.Объём не менее 60 мл.</t>
  </si>
  <si>
    <t>Мочеприемник детский для мальчиковобъем не менее 100 мл, снабжен специальным гипоаллергенным липким фиксирующим устройством, адаптирован под физиологические особенности мальчиков, индивидуальная стерильная упаковка, стерилен, предназначен для одноразового использования, изготовлен из прозрачного полиэтилена,имеет градуировку от 10 мл, цена деления 10 мл, имеет боковую градуировку от 10 мл до 100 мл, что позволяет измерить малое количество мочи, срок годности – 5 лет</t>
  </si>
  <si>
    <t>Мочеприемник прикроватный  объемом не менее 2000 мл, стерильный, изготовлен из мягкого ПВХ, длина трубки 90±2 см, на конце трубки конической формы коннектор с колпачком, идеально подходящий к любому размеру и типу катетера, коннектор снабжен дополнительным портом для взятия проб мочи, снабжен антивозвратным клапаном,   цена деления мешка 100 мл, боковая градуировка от 25 до 150 мл для измерения малых количеств мочи, Т-образный кран для слива мочи позволяющий работать одной рукой, встроенная система крепления к кровати (гибкие во всех плоскостях крючки) позволяющая крепить как к круглой, так и квадратной раме, наличие ребра жесткости, не позволяющее мешку прогибаться, особенно в заполненном состоянии, стерилизован оксидом этилена, срок годности 5 лет,</t>
  </si>
  <si>
    <t>Пробирка вакуумная  с ЭДТА-К3  4 мл 13*75мм 100шт/уп.стекло 692041110</t>
  </si>
  <si>
    <t>Зажим пупочный, стерильный, одноразовый, изготовлен из прочного упругого стирола, общая длина 53 мм, длина рабочей части 35 мм, состоит из 2х браншей соединенных между собой кольцом, выполненным из того же материала, внутренняя сторона рабочей части каждой бранши имеет фиксирующие зубцы высотой 1 мм, расположенные таким образом, что верхушка каждого зубца соответствует промежутку между зубцами другой бранши, кольцо у начала браншей снабжено ограничивающей ресничкой, предотвращающей попадание пуповины внутрь кольца, продольный желоб, расположенный по центру рабочей части каждой бранши, служит для более равномерного распределения Вартанова студня (желеобразное вещество вокруг сосудов пуповины) что обеспечивает повышенную надежность пережатия сосудов пуповины, механизм замка обеспечивает высокую прочность зажима и необратимо удерживает бранши в закрытом состоянии, биологически безопасен, атравматичен, стерилизован оксидом этилена, срок годности 5 лет</t>
  </si>
  <si>
    <t>Клеенка подкладная однослойная, с односторонним резиновым покрытием, эластичная, высокоустойчивая к многократной дезинфекции и стерилизации паром, основа – х/б или синтетическая ткань. Ширина не менее 0,9 м. В рулоне не менее 45м.</t>
  </si>
  <si>
    <t>Клеенка подкладная с ПВХ-покрытием 140 x 200 см</t>
  </si>
  <si>
    <t>Электроды ЭКГ одноразовые детские 38*32</t>
  </si>
  <si>
    <t>Электроды ЭКГ одноразовые взрослые 43*45</t>
  </si>
  <si>
    <t>Соединительная трубка к небулайзеру Бореал</t>
  </si>
  <si>
    <t>Колба для распыления  лекарств, емкость 7мл.(к небулайзеру БОРЕАЛ F400)</t>
  </si>
  <si>
    <t>ООО"Химичесие реагенты"</t>
  </si>
  <si>
    <t>ООО"Синтура"</t>
  </si>
  <si>
    <t>Наименование товара, работы, услуги, входящих в объект закупки</t>
  </si>
  <si>
    <t>Итого:</t>
  </si>
  <si>
    <t>________________/О. И. Зимина</t>
  </si>
  <si>
    <t xml:space="preserve">         Обоснование начальной (максимальной) цены договора</t>
  </si>
  <si>
    <t>Начальная (максимальная) цена договора (цена лота), начальная (максимальная) цена единицы каждого товара, являющихся предметом закупки, определяются и обосновываются заказчиком посредством применения метода сопоставимых рыночных цен (анализа рынка):</t>
  </si>
  <si>
    <t>Ед. изм</t>
  </si>
  <si>
    <t>№ п/п</t>
  </si>
  <si>
    <t>Коэффициент вариации (%)</t>
  </si>
  <si>
    <t>Среднее квадра-тичное отклонение</t>
  </si>
  <si>
    <t>Средняя цена (руб.)</t>
  </si>
  <si>
    <t>НМЦД
(руб.)</t>
  </si>
  <si>
    <t>Молоко (3,2-3,5) 1л</t>
  </si>
  <si>
    <t>Сметана (20%) 1 кг</t>
  </si>
  <si>
    <t>Масло сливочное 1 кг</t>
  </si>
  <si>
    <t>Сыр п/твердый 1 кг</t>
  </si>
  <si>
    <t>кг</t>
  </si>
  <si>
    <t>л</t>
  </si>
  <si>
    <t>Ф.И.О. исполнителя/контактный телефон 8-34358-21849</t>
  </si>
  <si>
    <t>Специалист по закупкам ____________/Колесникова Ольга Викторовна</t>
  </si>
  <si>
    <t>Поставка продуктов питания</t>
  </si>
  <si>
    <t>УТВЕРЖДАЮ:
Главный врач ГАУЗ СО «Шалинская ЦРБ»</t>
  </si>
  <si>
    <t>Начальная (максимальная) цена договора: 226 191 (двести двдвадцать шесть тысяч сто девяносто один) рубль 00 копеек</t>
  </si>
  <si>
    <r>
      <rPr>
        <b/>
        <sz val="10"/>
        <rFont val="Times New Roman"/>
        <family val="1"/>
        <charset val="204"/>
      </rPr>
      <t>Приложение № 4</t>
    </r>
    <r>
      <rPr>
        <sz val="10"/>
        <rFont val="Times New Roman"/>
        <family val="1"/>
        <charset val="204"/>
      </rPr>
      <t xml:space="preserve">
к извещению о проведении Запроса котировок в электронной форме
</t>
    </r>
  </si>
  <si>
    <t>"31" августа 2026 г.</t>
  </si>
  <si>
    <t>Поставщик 1 КП № б/н от 13.08.2026</t>
  </si>
  <si>
    <t>Поставщик 2 КП № б/н от 13.08.2026</t>
  </si>
  <si>
    <t>Поставщик 3  КП № б/н от 13.08.2026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</si>
</sst>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
  </numFmts>
  <fonts count="27" x14ac:knownFonts="1">
    <font>
      <sz val="10"/>
      <name val="Arial Cyr"/>
      <charset val="204"/>
    </font>
    <font>
      <sz val="12"/>
      <name val="Times New Roman"/>
      <family val="1"/>
      <charset val="204"/>
    </font>
    <font>
      <b/>
      <sz val="12"/>
      <name val="Times New Roman"/>
      <family val="1"/>
      <charset val="204"/>
    </font>
    <font>
      <sz val="11"/>
      <name val="Times New Roman"/>
      <family val="1"/>
      <charset val="204"/>
    </font>
    <font>
      <b/>
      <sz val="10"/>
      <name val="Times New Roman"/>
      <family val="1"/>
      <charset val="204"/>
    </font>
    <font>
      <b/>
      <sz val="10"/>
      <name val="Arial Cyr"/>
      <charset val="204"/>
    </font>
    <font>
      <sz val="8"/>
      <name val="Arial Cyr"/>
      <charset val="204"/>
    </font>
    <font>
      <b/>
      <sz val="12"/>
      <name val="Arial Cyr"/>
      <charset val="204"/>
    </font>
    <font>
      <sz val="10"/>
      <name val="Times New Roman"/>
      <family val="1"/>
      <charset val="204"/>
    </font>
    <font>
      <b/>
      <sz val="14"/>
      <name val="Times New Roman"/>
      <family val="1"/>
      <charset val="204"/>
    </font>
    <font>
      <sz val="14"/>
      <name val="Arial Cyr"/>
      <charset val="204"/>
    </font>
    <font>
      <b/>
      <sz val="14"/>
      <name val="Arial Cyr"/>
      <charset val="204"/>
    </font>
    <font>
      <b/>
      <sz val="11"/>
      <name val="Times New Roman"/>
      <family val="1"/>
      <charset val="204"/>
    </font>
    <font>
      <b/>
      <sz val="10"/>
      <name val="Arial"/>
      <family val="2"/>
      <charset val="204"/>
    </font>
    <font>
      <sz val="10"/>
      <name val="MS Sans Serif"/>
      <family val="2"/>
      <charset val="204"/>
    </font>
    <font>
      <b/>
      <sz val="10"/>
      <color indexed="8"/>
      <name val="Arial"/>
      <family val="2"/>
      <charset val="204"/>
    </font>
    <font>
      <b/>
      <sz val="8"/>
      <color indexed="8"/>
      <name val="Arial"/>
      <family val="2"/>
      <charset val="204"/>
    </font>
    <font>
      <sz val="10"/>
      <color indexed="8"/>
      <name val="Arial"/>
      <family val="2"/>
      <charset val="204"/>
    </font>
    <font>
      <sz val="10"/>
      <name val="Arial"/>
      <family val="2"/>
      <charset val="204"/>
    </font>
    <font>
      <b/>
      <sz val="8"/>
      <name val="Arial Cyr"/>
      <charset val="204"/>
    </font>
    <font>
      <b/>
      <sz val="9"/>
      <name val="Times New Roman"/>
      <family val="1"/>
      <charset val="204"/>
    </font>
    <font>
      <sz val="10"/>
      <color indexed="8"/>
      <name val="Times New Roman"/>
      <family val="1"/>
      <charset val="204"/>
    </font>
    <font>
      <sz val="12"/>
      <color rgb="FF000000"/>
      <name val="Times New Roman"/>
      <family val="1"/>
    </font>
    <font>
      <b/>
      <sz val="12"/>
      <color rgb="FF000000"/>
      <name val="Times New Roman"/>
      <family val="1"/>
      <charset val="204"/>
    </font>
    <font>
      <b/>
      <sz val="9"/>
      <color indexed="8"/>
      <name val="Times New Roman"/>
      <family val="1"/>
      <charset val="204"/>
    </font>
    <font>
      <b/>
      <sz val="9"/>
      <color rgb="FF000000"/>
      <name val="Times New Roman"/>
      <family val="1"/>
      <charset val="204"/>
    </font>
    <font>
      <sz val="9"/>
      <name val="Times New Roman"/>
      <family val="1"/>
      <charset val="204"/>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s>
  <cellStyleXfs count="2">
    <xf numFmtId="0" fontId="0" fillId="0" borderId="0"/>
    <xf numFmtId="0" fontId="14" fillId="0" borderId="0"/>
  </cellStyleXfs>
  <cellXfs count="99">
    <xf numFmtId="0" fontId="0" fillId="0" borderId="0" xfId="0"/>
    <xf numFmtId="0" fontId="1" fillId="0" borderId="1" xfId="0" applyFont="1" applyBorder="1" applyAlignment="1">
      <alignment vertical="top" wrapText="1"/>
    </xf>
    <xf numFmtId="0" fontId="3" fillId="0" borderId="1" xfId="0" applyFont="1" applyBorder="1" applyAlignment="1">
      <alignment vertical="top" wrapText="1"/>
    </xf>
    <xf numFmtId="0" fontId="0" fillId="0" borderId="1" xfId="0" applyBorder="1"/>
    <xf numFmtId="0" fontId="2" fillId="0" borderId="1" xfId="0" applyFont="1" applyBorder="1" applyAlignment="1">
      <alignment vertical="top" wrapText="1"/>
    </xf>
    <xf numFmtId="0" fontId="0" fillId="0" borderId="0" xfId="0" applyBorder="1"/>
    <xf numFmtId="0" fontId="4" fillId="0" borderId="1" xfId="0" applyFont="1" applyBorder="1" applyAlignment="1">
      <alignment vertical="top" wrapText="1"/>
    </xf>
    <xf numFmtId="0" fontId="1" fillId="0" borderId="1" xfId="0" applyFont="1" applyFill="1" applyBorder="1" applyAlignment="1">
      <alignment vertical="top" wrapText="1"/>
    </xf>
    <xf numFmtId="0" fontId="9" fillId="0" borderId="1" xfId="0" applyFont="1" applyBorder="1" applyAlignment="1"/>
    <xf numFmtId="0" fontId="10" fillId="0" borderId="1" xfId="0" applyFont="1" applyBorder="1" applyAlignment="1"/>
    <xf numFmtId="0" fontId="10" fillId="0" borderId="1" xfId="0" applyFont="1" applyBorder="1"/>
    <xf numFmtId="0" fontId="11" fillId="0" borderId="1" xfId="0" applyFont="1" applyBorder="1"/>
    <xf numFmtId="0" fontId="7" fillId="0" borderId="1" xfId="0" applyFont="1" applyBorder="1"/>
    <xf numFmtId="0" fontId="12" fillId="0" borderId="1" xfId="0" applyFont="1" applyBorder="1" applyAlignment="1">
      <alignment vertical="top" wrapText="1"/>
    </xf>
    <xf numFmtId="0" fontId="2" fillId="0" borderId="1" xfId="0" applyFont="1" applyBorder="1" applyAlignment="1">
      <alignment wrapText="1"/>
    </xf>
    <xf numFmtId="0" fontId="5" fillId="0" borderId="1" xfId="0" applyFont="1" applyBorder="1" applyAlignment="1">
      <alignment wrapText="1"/>
    </xf>
    <xf numFmtId="0" fontId="8" fillId="0" borderId="1" xfId="0" applyFont="1" applyBorder="1" applyAlignment="1">
      <alignment vertical="top" wrapText="1"/>
    </xf>
    <xf numFmtId="0" fontId="8" fillId="0" borderId="1" xfId="0" applyFont="1" applyBorder="1" applyAlignment="1">
      <alignment horizontal="justify" vertical="top" wrapText="1"/>
    </xf>
    <xf numFmtId="0" fontId="12" fillId="0" borderId="1" xfId="0" applyFont="1" applyBorder="1" applyAlignment="1">
      <alignment wrapText="1"/>
    </xf>
    <xf numFmtId="0" fontId="13" fillId="0" borderId="1" xfId="1" quotePrefix="1" applyNumberFormat="1" applyFont="1" applyFill="1" applyBorder="1" applyAlignment="1">
      <alignment horizontal="center" vertical="center" wrapText="1"/>
    </xf>
    <xf numFmtId="0" fontId="15" fillId="0" borderId="1" xfId="0" applyFont="1" applyBorder="1" applyAlignment="1">
      <alignment horizontal="center" vertical="top" wrapText="1"/>
    </xf>
    <xf numFmtId="49" fontId="13" fillId="0" borderId="1" xfId="1" applyNumberFormat="1" applyFont="1" applyFill="1" applyBorder="1" applyAlignment="1">
      <alignment horizontal="center" vertical="center" wrapText="1" shrinkToFit="1"/>
    </xf>
    <xf numFmtId="0" fontId="16" fillId="0" borderId="1" xfId="0" applyFont="1" applyBorder="1" applyAlignment="1">
      <alignment vertical="top" wrapText="1"/>
    </xf>
    <xf numFmtId="0" fontId="17" fillId="0" borderId="1" xfId="0" applyFont="1" applyBorder="1" applyAlignment="1">
      <alignment horizontal="center" vertical="top" wrapText="1"/>
    </xf>
    <xf numFmtId="0" fontId="16" fillId="0" borderId="1" xfId="0" applyFont="1" applyBorder="1" applyAlignment="1">
      <alignment horizontal="center" vertical="top" wrapText="1"/>
    </xf>
    <xf numFmtId="0" fontId="5" fillId="0" borderId="1" xfId="0" applyFont="1" applyBorder="1"/>
    <xf numFmtId="0" fontId="18" fillId="0" borderId="1" xfId="0" applyFont="1" applyFill="1" applyBorder="1" applyAlignment="1" applyProtection="1">
      <alignment horizontal="left" vertical="center" wrapText="1"/>
      <protection locked="0"/>
    </xf>
    <xf numFmtId="2" fontId="18" fillId="0" borderId="1" xfId="0" applyNumberFormat="1" applyFont="1" applyFill="1" applyBorder="1" applyAlignment="1" applyProtection="1">
      <alignment horizontal="right" vertical="center" wrapText="1"/>
      <protection locked="0"/>
    </xf>
    <xf numFmtId="0" fontId="18" fillId="0" borderId="1" xfId="1" quotePrefix="1" applyNumberFormat="1" applyFont="1" applyFill="1" applyBorder="1" applyAlignment="1">
      <alignment horizontal="left" vertical="center" wrapText="1"/>
    </xf>
    <xf numFmtId="0" fontId="18" fillId="0" borderId="1" xfId="1" applyNumberFormat="1" applyFont="1" applyFill="1" applyBorder="1" applyAlignment="1">
      <alignment horizontal="left" vertical="center" wrapText="1"/>
    </xf>
    <xf numFmtId="0" fontId="0" fillId="0" borderId="2" xfId="0" applyBorder="1"/>
    <xf numFmtId="0" fontId="0" fillId="0" borderId="1" xfId="0" applyBorder="1" applyAlignment="1">
      <alignment wrapText="1"/>
    </xf>
    <xf numFmtId="0" fontId="11" fillId="0" borderId="1" xfId="0" applyFont="1" applyBorder="1" applyAlignment="1"/>
    <xf numFmtId="0" fontId="15" fillId="0" borderId="1" xfId="0" applyFont="1" applyBorder="1" applyAlignment="1">
      <alignment vertical="top" wrapText="1"/>
    </xf>
    <xf numFmtId="0" fontId="18" fillId="0" borderId="0" xfId="1" applyNumberFormat="1" applyFont="1" applyFill="1" applyBorder="1" applyAlignment="1">
      <alignment horizontal="left" vertical="center" wrapText="1"/>
    </xf>
    <xf numFmtId="0" fontId="18" fillId="0" borderId="0" xfId="1" quotePrefix="1" applyNumberFormat="1" applyFont="1" applyFill="1" applyBorder="1" applyAlignment="1">
      <alignment horizontal="left" vertical="center" wrapText="1"/>
    </xf>
    <xf numFmtId="14" fontId="6" fillId="0" borderId="1" xfId="0" applyNumberFormat="1" applyFont="1" applyBorder="1" applyAlignment="1"/>
    <xf numFmtId="0" fontId="12" fillId="0" borderId="1" xfId="0" applyFont="1" applyBorder="1" applyAlignment="1"/>
    <xf numFmtId="14" fontId="5" fillId="0" borderId="1" xfId="0" applyNumberFormat="1" applyFont="1" applyBorder="1"/>
    <xf numFmtId="0" fontId="8" fillId="0" borderId="1" xfId="0" applyFont="1" applyBorder="1" applyAlignment="1">
      <alignment wrapText="1"/>
    </xf>
    <xf numFmtId="14" fontId="3" fillId="0" borderId="1" xfId="0" applyNumberFormat="1" applyFont="1" applyBorder="1" applyAlignment="1">
      <alignment vertical="top" wrapText="1"/>
    </xf>
    <xf numFmtId="14" fontId="19" fillId="0" borderId="1" xfId="0" applyNumberFormat="1" applyFont="1" applyBorder="1" applyAlignment="1"/>
    <xf numFmtId="0" fontId="11" fillId="0" borderId="1" xfId="0" applyFont="1" applyBorder="1" applyAlignment="1">
      <alignment wrapText="1"/>
    </xf>
    <xf numFmtId="14" fontId="20" fillId="0" borderId="1" xfId="0" applyNumberFormat="1" applyFont="1" applyBorder="1" applyAlignment="1"/>
    <xf numFmtId="49" fontId="13" fillId="0" borderId="3" xfId="1" applyNumberFormat="1" applyFont="1" applyFill="1" applyBorder="1" applyAlignment="1">
      <alignment horizontal="center" vertical="center" wrapText="1" shrinkToFit="1"/>
    </xf>
    <xf numFmtId="0" fontId="16" fillId="0" borderId="3" xfId="0" applyFont="1" applyBorder="1" applyAlignment="1">
      <alignment horizontal="center" vertical="top" wrapText="1"/>
    </xf>
    <xf numFmtId="0" fontId="16" fillId="0" borderId="3" xfId="0" applyFont="1" applyBorder="1" applyAlignment="1">
      <alignment vertical="top" wrapText="1"/>
    </xf>
    <xf numFmtId="0" fontId="21" fillId="0" borderId="1" xfId="0" applyFont="1" applyBorder="1" applyAlignment="1">
      <alignment horizontal="center" vertical="top" wrapText="1"/>
    </xf>
    <xf numFmtId="0" fontId="8" fillId="0" borderId="1" xfId="0" applyFont="1" applyBorder="1" applyAlignment="1">
      <alignment horizontal="center" vertical="top" wrapText="1"/>
    </xf>
    <xf numFmtId="0" fontId="21" fillId="0" borderId="1" xfId="0" applyFont="1" applyBorder="1" applyAlignment="1">
      <alignment vertical="center" wrapText="1"/>
    </xf>
    <xf numFmtId="0" fontId="8" fillId="0" borderId="1" xfId="0" applyFont="1" applyBorder="1" applyAlignment="1">
      <alignment vertical="center" wrapText="1"/>
    </xf>
    <xf numFmtId="0" fontId="8" fillId="0" borderId="0" xfId="0" applyFont="1"/>
    <xf numFmtId="49" fontId="8" fillId="0" borderId="0" xfId="0" applyNumberFormat="1" applyFont="1"/>
    <xf numFmtId="0" fontId="4" fillId="0" borderId="0" xfId="0" applyFont="1" applyBorder="1" applyAlignment="1">
      <alignment horizontal="right"/>
    </xf>
    <xf numFmtId="0" fontId="8" fillId="0" borderId="0" xfId="0" applyFont="1" applyBorder="1" applyAlignment="1">
      <alignment horizontal="right"/>
    </xf>
    <xf numFmtId="0" fontId="1" fillId="0" borderId="0" xfId="0" applyFont="1"/>
    <xf numFmtId="2" fontId="1" fillId="0" borderId="0" xfId="0" applyNumberFormat="1" applyFont="1"/>
    <xf numFmtId="0" fontId="2" fillId="0" borderId="0" xfId="0" applyFont="1" applyBorder="1"/>
    <xf numFmtId="49" fontId="1" fillId="0" borderId="0" xfId="0" applyNumberFormat="1" applyFont="1"/>
    <xf numFmtId="0" fontId="1" fillId="0" borderId="1" xfId="0" applyFont="1" applyBorder="1" applyAlignment="1">
      <alignment horizontal="center" vertical="center" wrapText="1"/>
    </xf>
    <xf numFmtId="0" fontId="2" fillId="0" borderId="0" xfId="0" applyFont="1" applyBorder="1" applyAlignment="1">
      <alignment horizontal="right"/>
    </xf>
    <xf numFmtId="0" fontId="1" fillId="0" borderId="0" xfId="0" applyFont="1" applyAlignment="1">
      <alignment horizontal="center" vertical="center" wrapText="1"/>
    </xf>
    <xf numFmtId="0" fontId="22" fillId="0" borderId="4" xfId="0" applyFont="1" applyBorder="1" applyAlignment="1">
      <alignment horizontal="left" vertical="center" wrapText="1" indent="1"/>
    </xf>
    <xf numFmtId="4" fontId="22" fillId="0" borderId="1" xfId="0" applyNumberFormat="1" applyFont="1" applyBorder="1" applyAlignment="1">
      <alignment horizontal="left" vertical="center" indent="1"/>
    </xf>
    <xf numFmtId="0" fontId="1" fillId="0" borderId="0" xfId="0" applyFont="1" applyAlignment="1">
      <alignment horizontal="center" vertical="center" wrapText="1"/>
    </xf>
    <xf numFmtId="0" fontId="1" fillId="0" borderId="1" xfId="0" applyFont="1" applyFill="1" applyBorder="1" applyAlignment="1">
      <alignment vertical="center" wrapText="1"/>
    </xf>
    <xf numFmtId="0" fontId="1" fillId="0" borderId="5" xfId="0" applyFont="1" applyBorder="1" applyAlignment="1">
      <alignment horizontal="center" vertical="center" wrapText="1"/>
    </xf>
    <xf numFmtId="0" fontId="2" fillId="0" borderId="8" xfId="0" applyFont="1" applyBorder="1" applyAlignment="1">
      <alignment vertical="center"/>
    </xf>
    <xf numFmtId="0" fontId="2" fillId="0" borderId="7" xfId="0" applyFont="1" applyBorder="1" applyAlignment="1">
      <alignment vertical="center"/>
    </xf>
    <xf numFmtId="4" fontId="2" fillId="0" borderId="6" xfId="0" applyNumberFormat="1" applyFont="1" applyBorder="1" applyAlignment="1">
      <alignment horizontal="center" vertical="center"/>
    </xf>
    <xf numFmtId="164" fontId="22" fillId="0" borderId="1" xfId="0" applyNumberFormat="1" applyFont="1" applyBorder="1" applyAlignment="1">
      <alignment horizontal="left" vertical="center" indent="1"/>
    </xf>
    <xf numFmtId="0" fontId="22" fillId="0" borderId="1" xfId="0" applyFont="1" applyBorder="1" applyAlignment="1">
      <alignment horizontal="left" vertical="center" indent="1"/>
    </xf>
    <xf numFmtId="4" fontId="23" fillId="0" borderId="1" xfId="0" applyNumberFormat="1" applyFont="1" applyBorder="1" applyAlignment="1">
      <alignment horizontal="center" vertical="center"/>
    </xf>
    <xf numFmtId="0" fontId="8" fillId="0" borderId="1" xfId="0" applyFont="1" applyBorder="1"/>
    <xf numFmtId="0" fontId="1" fillId="0" borderId="1" xfId="0" applyFont="1" applyFill="1" applyBorder="1" applyAlignment="1">
      <alignment horizontal="center" vertical="center"/>
    </xf>
    <xf numFmtId="3" fontId="22" fillId="0" borderId="1" xfId="0" applyNumberFormat="1" applyFont="1" applyBorder="1" applyAlignment="1">
      <alignment horizontal="center" vertical="center"/>
    </xf>
    <xf numFmtId="0" fontId="2" fillId="0" borderId="7" xfId="0" applyFont="1" applyBorder="1" applyAlignment="1">
      <alignment horizontal="center" vertical="center"/>
    </xf>
    <xf numFmtId="0" fontId="1" fillId="0" borderId="0" xfId="0" applyFont="1" applyAlignment="1">
      <alignment horizontal="center" vertical="center"/>
    </xf>
    <xf numFmtId="49" fontId="1" fillId="0" borderId="0" xfId="0" applyNumberFormat="1" applyFont="1" applyAlignment="1">
      <alignment horizontal="center" vertical="center"/>
    </xf>
    <xf numFmtId="49" fontId="8" fillId="0" borderId="0" xfId="0" applyNumberFormat="1" applyFont="1" applyAlignment="1">
      <alignment horizontal="center" vertical="center"/>
    </xf>
    <xf numFmtId="0" fontId="8" fillId="0" borderId="0" xfId="0" applyFont="1" applyAlignment="1">
      <alignment horizontal="center" vertical="center"/>
    </xf>
    <xf numFmtId="0" fontId="8" fillId="0" borderId="0" xfId="0" applyFont="1" applyBorder="1"/>
    <xf numFmtId="0" fontId="26" fillId="0" borderId="0" xfId="0" applyFont="1"/>
    <xf numFmtId="0" fontId="1" fillId="0" borderId="0" xfId="0" applyFont="1" applyAlignment="1">
      <alignment horizontal="left"/>
    </xf>
    <xf numFmtId="0" fontId="1" fillId="0" borderId="0" xfId="0" applyFont="1" applyAlignment="1">
      <alignment horizontal="center"/>
    </xf>
    <xf numFmtId="4" fontId="8" fillId="0" borderId="9" xfId="0" applyNumberFormat="1" applyFont="1" applyBorder="1" applyAlignment="1">
      <alignment horizontal="center" vertical="center"/>
    </xf>
    <xf numFmtId="0" fontId="8" fillId="0" borderId="9" xfId="0" applyFont="1" applyBorder="1" applyAlignment="1">
      <alignment horizontal="center" vertical="center"/>
    </xf>
    <xf numFmtId="0" fontId="4" fillId="0" borderId="0" xfId="0" applyFont="1" applyBorder="1" applyAlignment="1">
      <alignment horizontal="right" wrapText="1"/>
    </xf>
    <xf numFmtId="0" fontId="4" fillId="0" borderId="0" xfId="0" applyFont="1" applyBorder="1" applyAlignment="1">
      <alignment horizontal="right"/>
    </xf>
    <xf numFmtId="0" fontId="1" fillId="0" borderId="2" xfId="0" applyFont="1" applyFill="1" applyBorder="1" applyAlignment="1">
      <alignment horizontal="left"/>
    </xf>
    <xf numFmtId="0" fontId="1" fillId="0" borderId="4" xfId="0" applyFont="1" applyFill="1" applyBorder="1" applyAlignment="1">
      <alignment horizontal="left"/>
    </xf>
    <xf numFmtId="0" fontId="1" fillId="0" borderId="0" xfId="0" applyFont="1" applyAlignment="1">
      <alignment horizontal="center" vertical="center" wrapText="1"/>
    </xf>
    <xf numFmtId="0" fontId="2" fillId="0" borderId="0" xfId="0" applyFont="1" applyBorder="1" applyAlignment="1">
      <alignment horizontal="center" wrapText="1"/>
    </xf>
    <xf numFmtId="0" fontId="2" fillId="0" borderId="0" xfId="0" applyFont="1" applyBorder="1" applyAlignment="1">
      <alignment horizontal="center"/>
    </xf>
    <xf numFmtId="2" fontId="8" fillId="0" borderId="0" xfId="0" applyNumberFormat="1" applyFont="1" applyAlignment="1">
      <alignment horizontal="right" wrapText="1"/>
    </xf>
    <xf numFmtId="2" fontId="8" fillId="0" borderId="0" xfId="0" applyNumberFormat="1" applyFont="1" applyAlignment="1">
      <alignment horizontal="right"/>
    </xf>
    <xf numFmtId="0" fontId="25" fillId="0" borderId="1" xfId="0" applyFont="1" applyBorder="1" applyAlignment="1">
      <alignment horizontal="center" vertical="center" wrapText="1"/>
    </xf>
    <xf numFmtId="0" fontId="20" fillId="0" borderId="1" xfId="0" applyFont="1" applyBorder="1" applyAlignment="1">
      <alignment horizontal="center" vertical="center" wrapText="1"/>
    </xf>
    <xf numFmtId="49" fontId="24" fillId="0" borderId="1" xfId="0" applyNumberFormat="1" applyFont="1" applyBorder="1" applyAlignment="1">
      <alignment horizontal="center" vertical="center" wrapText="1"/>
    </xf>
  </cellXfs>
  <cellStyles count="2">
    <cellStyle name="Обычный" xfId="0" builtinId="0"/>
    <cellStyle name="Обычный_Лист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topLeftCell="A4" zoomScaleNormal="76" workbookViewId="0">
      <selection activeCell="B21" sqref="B21"/>
    </sheetView>
  </sheetViews>
  <sheetFormatPr defaultRowHeight="12.75" x14ac:dyDescent="0.2"/>
  <cols>
    <col min="1" max="1" width="4.140625" customWidth="1"/>
    <col min="2" max="2" width="26" customWidth="1"/>
    <col min="3" max="3" width="16.5703125" customWidth="1"/>
    <col min="11" max="11" width="14.5703125" customWidth="1"/>
  </cols>
  <sheetData>
    <row r="1" spans="1:13" ht="18.75" x14ac:dyDescent="0.3">
      <c r="A1" s="12" t="s">
        <v>49</v>
      </c>
      <c r="B1" s="8" t="s">
        <v>10</v>
      </c>
      <c r="C1" s="9"/>
      <c r="D1" s="9"/>
      <c r="E1" s="9"/>
      <c r="F1" s="3"/>
      <c r="G1" s="11" t="s">
        <v>53</v>
      </c>
      <c r="H1" s="11"/>
      <c r="I1" s="11"/>
      <c r="J1" s="10"/>
      <c r="K1" s="10"/>
      <c r="L1" s="5"/>
      <c r="M1" s="5"/>
    </row>
    <row r="2" spans="1:13" ht="18.75" x14ac:dyDescent="0.3">
      <c r="A2" s="12"/>
      <c r="B2" s="8" t="s">
        <v>11</v>
      </c>
      <c r="C2" s="36">
        <v>41192</v>
      </c>
      <c r="D2" s="9"/>
      <c r="E2" s="9"/>
      <c r="F2" s="3"/>
      <c r="G2" s="3" t="s">
        <v>20</v>
      </c>
      <c r="H2" s="11"/>
      <c r="I2" s="11"/>
      <c r="J2" s="10"/>
      <c r="K2" s="10"/>
      <c r="L2" s="5"/>
      <c r="M2" s="5"/>
    </row>
    <row r="3" spans="1:13" ht="102" customHeight="1" x14ac:dyDescent="0.2">
      <c r="A3" s="3"/>
      <c r="B3" s="13" t="s">
        <v>54</v>
      </c>
      <c r="C3" s="19" t="s">
        <v>55</v>
      </c>
      <c r="D3" s="13" t="s">
        <v>47</v>
      </c>
      <c r="E3" s="20" t="s">
        <v>56</v>
      </c>
      <c r="F3" s="22" t="s">
        <v>57</v>
      </c>
      <c r="G3" s="22" t="s">
        <v>58</v>
      </c>
      <c r="H3" s="22" t="s">
        <v>59</v>
      </c>
      <c r="I3" s="22"/>
      <c r="J3" s="20" t="s">
        <v>60</v>
      </c>
      <c r="K3" s="20" t="s">
        <v>61</v>
      </c>
      <c r="L3" s="5"/>
      <c r="M3" s="5"/>
    </row>
    <row r="4" spans="1:13" ht="52.5" customHeight="1" x14ac:dyDescent="0.25">
      <c r="A4" s="4"/>
      <c r="B4" s="14" t="s">
        <v>7</v>
      </c>
      <c r="C4" s="2"/>
      <c r="D4" s="2"/>
      <c r="E4" s="2"/>
      <c r="F4" s="21" t="s">
        <v>17</v>
      </c>
      <c r="G4" s="24" t="s">
        <v>18</v>
      </c>
      <c r="H4" s="22" t="s">
        <v>19</v>
      </c>
      <c r="I4" s="22"/>
      <c r="J4" s="23"/>
      <c r="K4" s="23"/>
      <c r="L4" s="5"/>
      <c r="M4" s="5"/>
    </row>
    <row r="5" spans="1:13" ht="52.5" customHeight="1" x14ac:dyDescent="0.25">
      <c r="A5" s="4"/>
      <c r="B5" s="14"/>
      <c r="C5" s="2"/>
      <c r="D5" s="2"/>
      <c r="E5" s="27">
        <v>0</v>
      </c>
      <c r="F5" s="3">
        <v>0</v>
      </c>
      <c r="G5" s="3">
        <v>0</v>
      </c>
      <c r="H5" s="3">
        <v>0</v>
      </c>
      <c r="I5" s="3">
        <v>3</v>
      </c>
      <c r="J5" s="3">
        <f>(F5+G5+H5)/I5</f>
        <v>0</v>
      </c>
      <c r="K5" s="23">
        <f>E5*J5</f>
        <v>0</v>
      </c>
      <c r="L5" s="5"/>
      <c r="M5" s="5"/>
    </row>
    <row r="6" spans="1:13" ht="52.5" customHeight="1" x14ac:dyDescent="0.2">
      <c r="A6" s="4"/>
      <c r="B6" s="16" t="s">
        <v>1</v>
      </c>
      <c r="C6" s="2"/>
      <c r="D6" s="2"/>
      <c r="E6" s="3">
        <v>0</v>
      </c>
      <c r="F6" s="3"/>
      <c r="G6" s="3">
        <v>0</v>
      </c>
      <c r="H6" s="3"/>
      <c r="I6" s="3">
        <v>1</v>
      </c>
      <c r="J6" s="3">
        <f>(F6+G6+H6)/I6</f>
        <v>0</v>
      </c>
      <c r="K6" s="3">
        <f>E6*J6</f>
        <v>0</v>
      </c>
      <c r="L6" s="5"/>
      <c r="M6" s="5"/>
    </row>
    <row r="7" spans="1:13" ht="40.5" customHeight="1" x14ac:dyDescent="0.2">
      <c r="A7" s="2"/>
      <c r="B7" s="16" t="s">
        <v>21</v>
      </c>
      <c r="C7" s="26"/>
      <c r="D7" s="16" t="s">
        <v>68</v>
      </c>
      <c r="E7" s="27">
        <v>1000</v>
      </c>
      <c r="F7" s="3">
        <v>2.76</v>
      </c>
      <c r="G7" s="3">
        <v>2.5499999999999998</v>
      </c>
      <c r="H7" s="3">
        <v>2.63</v>
      </c>
      <c r="I7" s="3">
        <v>3</v>
      </c>
      <c r="J7" s="3">
        <f>(F7+G7+H7)/I7</f>
        <v>2.6466666666666665</v>
      </c>
      <c r="K7" s="23">
        <f>E7*J7</f>
        <v>2646.6666666666665</v>
      </c>
      <c r="L7" s="5"/>
      <c r="M7" s="5"/>
    </row>
    <row r="8" spans="1:13" ht="30" x14ac:dyDescent="0.2">
      <c r="A8" s="3"/>
      <c r="B8" s="2" t="s">
        <v>8</v>
      </c>
      <c r="C8" s="28" t="s">
        <v>16</v>
      </c>
      <c r="D8" s="3" t="s">
        <v>68</v>
      </c>
      <c r="E8" s="3">
        <v>50</v>
      </c>
      <c r="F8" s="3"/>
      <c r="G8" s="3">
        <v>30</v>
      </c>
      <c r="H8" s="3"/>
      <c r="I8" s="3">
        <v>1</v>
      </c>
      <c r="J8" s="3">
        <f>(F8+G8+H8)/I8</f>
        <v>30</v>
      </c>
      <c r="K8" s="3">
        <f>E8*J8</f>
        <v>1500</v>
      </c>
      <c r="L8" s="5"/>
      <c r="M8" s="5"/>
    </row>
    <row r="9" spans="1:13" ht="25.5" x14ac:dyDescent="0.2">
      <c r="A9" s="3"/>
      <c r="B9" s="31" t="s">
        <v>4</v>
      </c>
      <c r="C9" s="3" t="s">
        <v>5</v>
      </c>
      <c r="D9" s="3" t="s">
        <v>68</v>
      </c>
      <c r="E9" s="3">
        <v>5</v>
      </c>
      <c r="F9" s="3"/>
      <c r="G9" s="3"/>
      <c r="H9" s="3">
        <v>200</v>
      </c>
      <c r="I9" s="3">
        <v>1</v>
      </c>
      <c r="J9" s="3">
        <f>(F9+G9+H9)/I9</f>
        <v>200</v>
      </c>
      <c r="K9" s="3">
        <f>E9*J9</f>
        <v>1000</v>
      </c>
      <c r="L9" s="5"/>
      <c r="M9" s="5"/>
    </row>
    <row r="10" spans="1:13" x14ac:dyDescent="0.2">
      <c r="A10" s="3"/>
      <c r="B10" s="3"/>
      <c r="C10" s="3"/>
      <c r="D10" s="3"/>
      <c r="E10" s="3">
        <v>0</v>
      </c>
      <c r="F10" s="3"/>
      <c r="G10" s="3"/>
      <c r="H10" s="3"/>
      <c r="I10" s="3"/>
      <c r="J10" s="3"/>
      <c r="K10" s="25">
        <f>SUM(K7:K9)</f>
        <v>5146.6666666666661</v>
      </c>
      <c r="L10" s="5"/>
      <c r="M10" s="5"/>
    </row>
    <row r="24" spans="2:4" x14ac:dyDescent="0.2">
      <c r="B24" s="34"/>
      <c r="C24" s="35"/>
      <c r="D24" s="34"/>
    </row>
    <row r="36" spans="2:4" ht="38.25" x14ac:dyDescent="0.2">
      <c r="B36" s="29" t="s">
        <v>15</v>
      </c>
      <c r="C36" s="28" t="s">
        <v>16</v>
      </c>
      <c r="D36" s="29" t="s">
        <v>68</v>
      </c>
    </row>
  </sheetData>
  <phoneticPr fontId="6" type="noConversion"/>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topLeftCell="A4" zoomScaleNormal="77" workbookViewId="0">
      <selection activeCell="F4" sqref="F4:H4"/>
    </sheetView>
  </sheetViews>
  <sheetFormatPr defaultRowHeight="12.75" x14ac:dyDescent="0.2"/>
  <cols>
    <col min="1" max="1" width="5.42578125" customWidth="1"/>
    <col min="2" max="2" width="28.28515625" customWidth="1"/>
    <col min="3" max="3" width="22" customWidth="1"/>
    <col min="4" max="4" width="6.7109375" customWidth="1"/>
    <col min="6" max="6" width="10.42578125" customWidth="1"/>
    <col min="10" max="10" width="12.140625" customWidth="1"/>
  </cols>
  <sheetData>
    <row r="1" spans="1:13" ht="18.75" x14ac:dyDescent="0.3">
      <c r="A1" s="12" t="s">
        <v>49</v>
      </c>
      <c r="B1" s="8" t="s">
        <v>12</v>
      </c>
      <c r="C1" s="9"/>
      <c r="D1" s="9"/>
      <c r="E1" s="9"/>
      <c r="F1" s="3"/>
      <c r="G1" s="11" t="s">
        <v>53</v>
      </c>
      <c r="H1" s="11"/>
      <c r="I1" s="10"/>
      <c r="J1" s="10"/>
      <c r="K1" s="3" t="s">
        <v>34</v>
      </c>
    </row>
    <row r="2" spans="1:13" ht="18" x14ac:dyDescent="0.25">
      <c r="A2" s="12"/>
      <c r="B2" s="32" t="s">
        <v>11</v>
      </c>
      <c r="C2" s="40">
        <v>41603</v>
      </c>
      <c r="D2" s="32"/>
      <c r="E2" s="32"/>
      <c r="F2" s="25" t="s">
        <v>20</v>
      </c>
      <c r="G2" s="11"/>
      <c r="H2" s="11"/>
      <c r="I2" s="11"/>
      <c r="J2" s="11"/>
      <c r="K2" s="25"/>
    </row>
    <row r="3" spans="1:13" ht="63" customHeight="1" x14ac:dyDescent="0.2">
      <c r="A3" s="4"/>
      <c r="B3" s="13" t="s">
        <v>54</v>
      </c>
      <c r="C3" s="19" t="s">
        <v>55</v>
      </c>
      <c r="D3" s="13" t="s">
        <v>47</v>
      </c>
      <c r="E3" s="20" t="s">
        <v>56</v>
      </c>
      <c r="F3" s="22" t="s">
        <v>57</v>
      </c>
      <c r="G3" s="22" t="s">
        <v>58</v>
      </c>
      <c r="H3" s="22" t="s">
        <v>59</v>
      </c>
      <c r="I3" s="22"/>
      <c r="J3" s="20" t="s">
        <v>60</v>
      </c>
      <c r="K3" s="20" t="s">
        <v>61</v>
      </c>
      <c r="L3" s="5"/>
      <c r="M3" s="5"/>
    </row>
    <row r="4" spans="1:13" ht="51" x14ac:dyDescent="0.2">
      <c r="A4" s="2"/>
      <c r="B4" s="18" t="s">
        <v>6</v>
      </c>
      <c r="C4" s="40"/>
      <c r="D4" s="2"/>
      <c r="E4" s="2"/>
      <c r="F4" s="21" t="s">
        <v>91</v>
      </c>
      <c r="G4" s="24" t="s">
        <v>92</v>
      </c>
      <c r="H4" s="22" t="s">
        <v>32</v>
      </c>
      <c r="I4" s="20"/>
      <c r="J4" s="20"/>
      <c r="K4" s="20"/>
    </row>
    <row r="5" spans="1:13" x14ac:dyDescent="0.2">
      <c r="A5" s="3"/>
      <c r="B5" s="25" t="s">
        <v>62</v>
      </c>
      <c r="C5" s="15"/>
      <c r="D5" s="3"/>
      <c r="E5" s="3"/>
      <c r="F5" s="3"/>
      <c r="G5" s="3"/>
      <c r="H5" s="3"/>
      <c r="I5" s="3"/>
      <c r="J5" s="3"/>
      <c r="K5" s="23"/>
    </row>
    <row r="6" spans="1:13" ht="258" customHeight="1" x14ac:dyDescent="0.2">
      <c r="A6" s="3">
        <v>1</v>
      </c>
      <c r="B6" s="2" t="s">
        <v>39</v>
      </c>
      <c r="C6" s="47" t="s">
        <v>0</v>
      </c>
      <c r="D6" s="2" t="s">
        <v>68</v>
      </c>
      <c r="E6" s="3">
        <v>15</v>
      </c>
      <c r="F6" s="3">
        <v>22.55</v>
      </c>
      <c r="G6" s="3">
        <v>22.1</v>
      </c>
      <c r="H6" s="3">
        <v>22.45</v>
      </c>
      <c r="I6" s="3">
        <v>3</v>
      </c>
      <c r="J6" s="3">
        <f t="shared" ref="J6:J16" si="0">(F6+G6+H6)/I6</f>
        <v>22.366666666666671</v>
      </c>
      <c r="K6" s="23">
        <f t="shared" ref="K6:K16" si="1">E6*J6</f>
        <v>335.50000000000006</v>
      </c>
    </row>
    <row r="7" spans="1:13" ht="254.25" customHeight="1" x14ac:dyDescent="0.2">
      <c r="A7" s="3">
        <v>2</v>
      </c>
      <c r="B7" s="2" t="s">
        <v>40</v>
      </c>
      <c r="C7" s="47" t="s">
        <v>0</v>
      </c>
      <c r="D7" s="2" t="s">
        <v>68</v>
      </c>
      <c r="E7" s="3">
        <v>20</v>
      </c>
      <c r="F7" s="3">
        <v>22.55</v>
      </c>
      <c r="G7" s="3">
        <v>22.1</v>
      </c>
      <c r="H7" s="3">
        <v>22.45</v>
      </c>
      <c r="I7" s="3">
        <v>3</v>
      </c>
      <c r="J7" s="3">
        <f t="shared" si="0"/>
        <v>22.366666666666671</v>
      </c>
      <c r="K7" s="23">
        <f t="shared" si="1"/>
        <v>447.33333333333343</v>
      </c>
    </row>
    <row r="8" spans="1:13" ht="257.25" customHeight="1" x14ac:dyDescent="0.2">
      <c r="A8" s="3">
        <v>3</v>
      </c>
      <c r="B8" s="2" t="s">
        <v>70</v>
      </c>
      <c r="C8" s="47" t="s">
        <v>0</v>
      </c>
      <c r="D8" s="2" t="s">
        <v>68</v>
      </c>
      <c r="E8" s="27">
        <v>30</v>
      </c>
      <c r="F8" s="3">
        <v>22.55</v>
      </c>
      <c r="G8" s="3">
        <v>22.1</v>
      </c>
      <c r="H8" s="3">
        <v>22.45</v>
      </c>
      <c r="I8" s="3">
        <v>3</v>
      </c>
      <c r="J8" s="3">
        <f t="shared" si="0"/>
        <v>22.366666666666671</v>
      </c>
      <c r="K8" s="23">
        <f t="shared" si="1"/>
        <v>671.00000000000011</v>
      </c>
    </row>
    <row r="9" spans="1:13" ht="257.25" customHeight="1" x14ac:dyDescent="0.2">
      <c r="A9" s="3">
        <v>4</v>
      </c>
      <c r="B9" s="2" t="s">
        <v>71</v>
      </c>
      <c r="C9" s="47" t="s">
        <v>0</v>
      </c>
      <c r="D9" s="2" t="s">
        <v>68</v>
      </c>
      <c r="E9" s="27">
        <v>40</v>
      </c>
      <c r="F9" s="3">
        <v>22.5</v>
      </c>
      <c r="G9" s="3">
        <v>22.1</v>
      </c>
      <c r="H9" s="3">
        <v>22.45</v>
      </c>
      <c r="I9" s="3">
        <v>3</v>
      </c>
      <c r="J9" s="3">
        <f t="shared" si="0"/>
        <v>22.349999999999998</v>
      </c>
      <c r="K9" s="23">
        <f t="shared" si="1"/>
        <v>893.99999999999989</v>
      </c>
    </row>
    <row r="10" spans="1:13" ht="258" customHeight="1" x14ac:dyDescent="0.2">
      <c r="A10" s="3">
        <v>5</v>
      </c>
      <c r="B10" s="2" t="s">
        <v>75</v>
      </c>
      <c r="C10" s="47" t="s">
        <v>0</v>
      </c>
      <c r="D10" s="2" t="s">
        <v>68</v>
      </c>
      <c r="E10" s="3">
        <v>50</v>
      </c>
      <c r="F10" s="3">
        <v>22.55</v>
      </c>
      <c r="G10" s="3">
        <v>22.1</v>
      </c>
      <c r="H10" s="3">
        <v>22.45</v>
      </c>
      <c r="I10" s="3">
        <v>3</v>
      </c>
      <c r="J10" s="3">
        <f t="shared" si="0"/>
        <v>22.366666666666671</v>
      </c>
      <c r="K10" s="23">
        <f t="shared" si="1"/>
        <v>1118.3333333333335</v>
      </c>
    </row>
    <row r="11" spans="1:13" ht="259.5" customHeight="1" x14ac:dyDescent="0.2">
      <c r="A11" s="3">
        <v>6</v>
      </c>
      <c r="B11" s="2" t="s">
        <v>72</v>
      </c>
      <c r="C11" s="47" t="s">
        <v>0</v>
      </c>
      <c r="D11" s="2" t="s">
        <v>68</v>
      </c>
      <c r="E11" s="27">
        <v>60</v>
      </c>
      <c r="F11" s="3">
        <v>22.55</v>
      </c>
      <c r="G11" s="3">
        <v>22.1</v>
      </c>
      <c r="H11" s="3">
        <v>22.45</v>
      </c>
      <c r="I11" s="3">
        <v>3</v>
      </c>
      <c r="J11" s="3">
        <f t="shared" si="0"/>
        <v>22.366666666666671</v>
      </c>
      <c r="K11" s="23">
        <f t="shared" si="1"/>
        <v>1342.0000000000002</v>
      </c>
    </row>
    <row r="12" spans="1:13" ht="258" customHeight="1" x14ac:dyDescent="0.2">
      <c r="A12" s="3">
        <v>7</v>
      </c>
      <c r="B12" s="2" t="s">
        <v>73</v>
      </c>
      <c r="C12" s="47" t="s">
        <v>0</v>
      </c>
      <c r="D12" s="2" t="s">
        <v>68</v>
      </c>
      <c r="E12" s="27">
        <v>150</v>
      </c>
      <c r="F12" s="3">
        <v>22.55</v>
      </c>
      <c r="G12" s="3">
        <v>22.1</v>
      </c>
      <c r="H12" s="3">
        <v>22.45</v>
      </c>
      <c r="I12" s="3">
        <v>3</v>
      </c>
      <c r="J12" s="3">
        <f t="shared" si="0"/>
        <v>22.366666666666671</v>
      </c>
      <c r="K12" s="23">
        <f t="shared" si="1"/>
        <v>3355.0000000000005</v>
      </c>
    </row>
    <row r="13" spans="1:13" ht="257.25" customHeight="1" x14ac:dyDescent="0.2">
      <c r="A13" s="3">
        <v>8</v>
      </c>
      <c r="B13" s="2" t="s">
        <v>76</v>
      </c>
      <c r="C13" s="47" t="s">
        <v>0</v>
      </c>
      <c r="D13" s="2" t="s">
        <v>68</v>
      </c>
      <c r="E13" s="3">
        <v>140</v>
      </c>
      <c r="F13" s="3">
        <v>22.55</v>
      </c>
      <c r="G13" s="3">
        <v>22.1</v>
      </c>
      <c r="H13" s="3">
        <v>22.45</v>
      </c>
      <c r="I13" s="3">
        <v>3</v>
      </c>
      <c r="J13" s="3">
        <f t="shared" si="0"/>
        <v>22.366666666666671</v>
      </c>
      <c r="K13" s="23">
        <f t="shared" si="1"/>
        <v>3131.3333333333339</v>
      </c>
    </row>
    <row r="14" spans="1:13" ht="260.25" customHeight="1" x14ac:dyDescent="0.2">
      <c r="A14" s="3">
        <v>9</v>
      </c>
      <c r="B14" s="2" t="s">
        <v>77</v>
      </c>
      <c r="C14" s="47" t="s">
        <v>0</v>
      </c>
      <c r="D14" s="2" t="s">
        <v>68</v>
      </c>
      <c r="E14" s="3">
        <v>40</v>
      </c>
      <c r="F14" s="3">
        <v>22.55</v>
      </c>
      <c r="G14" s="3">
        <v>22.1</v>
      </c>
      <c r="H14" s="3">
        <v>22.45</v>
      </c>
      <c r="I14" s="3">
        <v>3</v>
      </c>
      <c r="J14" s="3">
        <f t="shared" si="0"/>
        <v>22.366666666666671</v>
      </c>
      <c r="K14" s="23">
        <f t="shared" si="1"/>
        <v>894.66666666666686</v>
      </c>
    </row>
    <row r="15" spans="1:13" ht="258.75" customHeight="1" x14ac:dyDescent="0.2">
      <c r="A15" s="3">
        <v>10</v>
      </c>
      <c r="B15" s="2" t="s">
        <v>78</v>
      </c>
      <c r="C15" s="47" t="s">
        <v>0</v>
      </c>
      <c r="D15" s="2" t="s">
        <v>68</v>
      </c>
      <c r="E15" s="3">
        <v>40</v>
      </c>
      <c r="F15" s="3">
        <v>22.55</v>
      </c>
      <c r="G15" s="3">
        <v>22.1</v>
      </c>
      <c r="H15" s="3">
        <v>22.45</v>
      </c>
      <c r="I15" s="3">
        <v>3</v>
      </c>
      <c r="J15" s="3">
        <f t="shared" si="0"/>
        <v>22.366666666666671</v>
      </c>
      <c r="K15" s="23">
        <f t="shared" si="1"/>
        <v>894.66666666666686</v>
      </c>
    </row>
    <row r="16" spans="1:13" ht="256.5" customHeight="1" x14ac:dyDescent="0.2">
      <c r="A16" s="3">
        <v>11</v>
      </c>
      <c r="B16" s="2" t="s">
        <v>74</v>
      </c>
      <c r="C16" s="47" t="s">
        <v>0</v>
      </c>
      <c r="D16" s="2" t="s">
        <v>68</v>
      </c>
      <c r="E16" s="3">
        <v>30</v>
      </c>
      <c r="F16" s="3">
        <v>22.55</v>
      </c>
      <c r="G16" s="3">
        <v>22.1</v>
      </c>
      <c r="H16" s="3">
        <v>22.45</v>
      </c>
      <c r="I16" s="3">
        <v>3</v>
      </c>
      <c r="J16" s="3">
        <f t="shared" si="0"/>
        <v>22.366666666666671</v>
      </c>
      <c r="K16" s="23">
        <f t="shared" si="1"/>
        <v>671.00000000000011</v>
      </c>
    </row>
    <row r="17" spans="1:11" ht="15" x14ac:dyDescent="0.2">
      <c r="A17" s="3">
        <v>12</v>
      </c>
      <c r="B17" s="2"/>
      <c r="C17" s="3"/>
      <c r="D17" s="2" t="s">
        <v>68</v>
      </c>
      <c r="E17" s="3"/>
      <c r="F17" s="3"/>
      <c r="G17" s="3"/>
      <c r="H17" s="3"/>
      <c r="I17" s="3"/>
      <c r="J17" s="3"/>
      <c r="K17" s="23"/>
    </row>
    <row r="18" spans="1:11" ht="15" x14ac:dyDescent="0.2">
      <c r="A18" s="3"/>
      <c r="B18" s="2"/>
      <c r="C18" s="3"/>
      <c r="D18" s="2"/>
      <c r="E18" s="3"/>
      <c r="F18" s="3"/>
      <c r="G18" s="3"/>
      <c r="H18" s="3"/>
      <c r="I18" s="3"/>
      <c r="J18" s="3"/>
      <c r="K18" s="23"/>
    </row>
    <row r="19" spans="1:11" x14ac:dyDescent="0.2">
      <c r="A19" s="3"/>
      <c r="B19" s="3"/>
      <c r="C19" s="3"/>
      <c r="D19" s="3"/>
      <c r="E19" s="3"/>
      <c r="F19" s="3"/>
      <c r="G19" s="3"/>
      <c r="H19" s="3"/>
      <c r="I19" s="3"/>
      <c r="J19" s="3"/>
      <c r="K19" s="23"/>
    </row>
    <row r="20" spans="1:11" x14ac:dyDescent="0.2">
      <c r="A20" s="3"/>
      <c r="B20" s="3"/>
      <c r="C20" s="3"/>
      <c r="D20" s="3"/>
      <c r="E20" s="3"/>
      <c r="F20" s="3"/>
      <c r="G20" s="3"/>
      <c r="H20" s="3"/>
      <c r="I20" s="3"/>
      <c r="J20" s="3"/>
      <c r="K20" s="3"/>
    </row>
    <row r="21" spans="1:11" x14ac:dyDescent="0.2">
      <c r="A21" s="3"/>
      <c r="B21" s="3"/>
      <c r="C21" s="3"/>
      <c r="D21" s="3"/>
      <c r="E21" s="3"/>
      <c r="F21" s="3"/>
      <c r="G21" s="3"/>
      <c r="H21" s="3"/>
      <c r="I21" s="3"/>
      <c r="J21" s="3"/>
      <c r="K21" s="3"/>
    </row>
    <row r="22" spans="1:11" x14ac:dyDescent="0.2">
      <c r="A22" s="3"/>
      <c r="B22" s="3"/>
      <c r="C22" s="3"/>
      <c r="D22" s="3"/>
      <c r="E22" s="3"/>
      <c r="F22" s="3"/>
      <c r="G22" s="3"/>
      <c r="H22" s="3"/>
      <c r="I22" s="3"/>
      <c r="J22" s="3"/>
      <c r="K22" s="25">
        <f>SUM(K6:K21)</f>
        <v>13754.833333333334</v>
      </c>
    </row>
  </sheetData>
  <phoneticPr fontId="6" type="noConversion"/>
  <pageMargins left="0.75" right="0.75" top="1" bottom="1" header="0.5" footer="0.5"/>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topLeftCell="A4" zoomScaleNormal="78" workbookViewId="0">
      <selection activeCell="F11" sqref="F11"/>
    </sheetView>
  </sheetViews>
  <sheetFormatPr defaultRowHeight="12.75" x14ac:dyDescent="0.2"/>
  <cols>
    <col min="1" max="1" width="4.140625" customWidth="1"/>
    <col min="2" max="2" width="20.7109375" customWidth="1"/>
    <col min="3" max="3" width="20" customWidth="1"/>
    <col min="5" max="5" width="6.28515625" customWidth="1"/>
    <col min="6" max="6" width="10.85546875" customWidth="1"/>
  </cols>
  <sheetData>
    <row r="1" spans="1:13" ht="18.75" x14ac:dyDescent="0.3">
      <c r="A1" s="12" t="s">
        <v>49</v>
      </c>
      <c r="B1" s="8" t="s">
        <v>31</v>
      </c>
      <c r="C1" s="9"/>
      <c r="D1" s="9"/>
      <c r="E1" s="36"/>
      <c r="F1" s="3"/>
      <c r="G1" s="11" t="s">
        <v>53</v>
      </c>
      <c r="H1" s="11"/>
      <c r="I1" s="11"/>
      <c r="J1" s="10"/>
      <c r="K1" s="10"/>
      <c r="L1" s="5"/>
      <c r="M1" s="5"/>
    </row>
    <row r="2" spans="1:13" ht="18" x14ac:dyDescent="0.25">
      <c r="A2" s="12"/>
      <c r="B2" s="32" t="s">
        <v>11</v>
      </c>
      <c r="C2" s="36">
        <v>41941</v>
      </c>
      <c r="D2" s="9"/>
      <c r="E2" s="9"/>
      <c r="F2" s="3"/>
      <c r="G2" s="25" t="s">
        <v>20</v>
      </c>
      <c r="H2" s="11"/>
      <c r="I2" s="11"/>
      <c r="J2" s="10"/>
      <c r="K2" s="10"/>
      <c r="L2" s="5"/>
      <c r="M2" s="5"/>
    </row>
    <row r="3" spans="1:13" ht="95.25" customHeight="1" x14ac:dyDescent="0.2">
      <c r="A3" s="3"/>
      <c r="B3" s="13" t="s">
        <v>9</v>
      </c>
      <c r="C3" s="19" t="s">
        <v>55</v>
      </c>
      <c r="D3" s="13" t="s">
        <v>47</v>
      </c>
      <c r="E3" s="20" t="s">
        <v>56</v>
      </c>
      <c r="F3" s="22" t="s">
        <v>57</v>
      </c>
      <c r="G3" s="22" t="s">
        <v>58</v>
      </c>
      <c r="H3" s="22" t="s">
        <v>59</v>
      </c>
      <c r="I3" s="22"/>
      <c r="J3" s="20" t="s">
        <v>60</v>
      </c>
      <c r="K3" s="20" t="s">
        <v>61</v>
      </c>
      <c r="L3" s="5"/>
      <c r="M3" s="5"/>
    </row>
    <row r="4" spans="1:13" ht="38.25" x14ac:dyDescent="0.2">
      <c r="A4" s="3"/>
      <c r="B4" s="6" t="s">
        <v>35</v>
      </c>
      <c r="C4" s="29"/>
      <c r="D4" s="3"/>
      <c r="E4" s="25"/>
      <c r="F4" s="21" t="s">
        <v>91</v>
      </c>
      <c r="G4" s="24" t="s">
        <v>92</v>
      </c>
      <c r="H4" s="22" t="s">
        <v>32</v>
      </c>
      <c r="I4" s="22"/>
      <c r="J4" s="25"/>
      <c r="K4" s="25"/>
    </row>
    <row r="5" spans="1:13" ht="75" customHeight="1" x14ac:dyDescent="0.2">
      <c r="A5" s="3">
        <v>1</v>
      </c>
      <c r="B5" s="17" t="s">
        <v>67</v>
      </c>
      <c r="C5" s="17" t="s">
        <v>67</v>
      </c>
      <c r="D5" s="17" t="s">
        <v>68</v>
      </c>
      <c r="E5" s="3">
        <v>50</v>
      </c>
      <c r="F5" s="3">
        <v>340</v>
      </c>
      <c r="G5" s="3">
        <v>360</v>
      </c>
      <c r="H5" s="3">
        <v>350</v>
      </c>
      <c r="I5" s="3">
        <v>3</v>
      </c>
      <c r="J5" s="3">
        <f>(F5+G5+H5)/I5</f>
        <v>350</v>
      </c>
      <c r="K5" s="23">
        <f>E5*J5</f>
        <v>17500</v>
      </c>
    </row>
    <row r="6" spans="1:13" ht="72" customHeight="1" x14ac:dyDescent="0.2">
      <c r="A6" s="3">
        <v>2</v>
      </c>
      <c r="B6" s="17" t="s">
        <v>66</v>
      </c>
      <c r="C6" s="17" t="s">
        <v>66</v>
      </c>
      <c r="D6" s="16" t="s">
        <v>68</v>
      </c>
      <c r="E6" s="3">
        <v>50</v>
      </c>
      <c r="F6" s="3">
        <v>770</v>
      </c>
      <c r="G6" s="3">
        <v>780</v>
      </c>
      <c r="H6" s="3">
        <v>780</v>
      </c>
      <c r="I6" s="3">
        <v>3</v>
      </c>
      <c r="J6" s="3">
        <f>(F6+G6+H6)/I6</f>
        <v>776.66666666666663</v>
      </c>
      <c r="K6" s="23">
        <f>E6*J6</f>
        <v>38833.333333333328</v>
      </c>
    </row>
    <row r="7" spans="1:13" ht="73.5" customHeight="1" x14ac:dyDescent="0.2">
      <c r="A7" s="3">
        <v>3</v>
      </c>
      <c r="B7" s="17" t="s">
        <v>33</v>
      </c>
      <c r="C7" s="17" t="s">
        <v>33</v>
      </c>
      <c r="D7" s="3" t="s">
        <v>69</v>
      </c>
      <c r="E7" s="3">
        <v>20</v>
      </c>
      <c r="F7" s="3">
        <v>340</v>
      </c>
      <c r="G7" s="3">
        <v>360</v>
      </c>
      <c r="H7" s="3">
        <v>350</v>
      </c>
      <c r="I7" s="3">
        <v>3</v>
      </c>
      <c r="J7" s="3">
        <f>(F7+G7+H7)/I7</f>
        <v>350</v>
      </c>
      <c r="K7" s="23">
        <f>E7*J7</f>
        <v>7000</v>
      </c>
    </row>
    <row r="8" spans="1:13" x14ac:dyDescent="0.2">
      <c r="A8" s="3"/>
      <c r="B8" s="3"/>
      <c r="C8" s="3"/>
      <c r="D8" s="3"/>
      <c r="E8" s="3"/>
      <c r="F8" s="3"/>
      <c r="G8" s="3"/>
      <c r="H8" s="3"/>
      <c r="I8" s="23"/>
      <c r="J8" s="3"/>
      <c r="K8" s="3"/>
    </row>
    <row r="9" spans="1:13" x14ac:dyDescent="0.2">
      <c r="A9" s="3"/>
      <c r="B9" s="3"/>
      <c r="C9" s="3"/>
      <c r="D9" s="3"/>
      <c r="E9" s="3"/>
      <c r="F9" s="3"/>
      <c r="G9" s="3"/>
      <c r="H9" s="3"/>
      <c r="I9" s="23"/>
      <c r="J9" s="3"/>
      <c r="K9" s="25">
        <f>SUM(K5:K8)</f>
        <v>63333.333333333328</v>
      </c>
    </row>
  </sheetData>
  <phoneticPr fontId="6" type="noConversion"/>
  <pageMargins left="0.75" right="0.75" top="1" bottom="1" header="0.5" footer="0.5"/>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workbookViewId="0">
      <selection activeCell="D1" sqref="D1"/>
    </sheetView>
  </sheetViews>
  <sheetFormatPr defaultRowHeight="12.75" x14ac:dyDescent="0.2"/>
  <cols>
    <col min="2" max="2" width="27.7109375" customWidth="1"/>
    <col min="4" max="4" width="15.42578125" bestFit="1" customWidth="1"/>
  </cols>
  <sheetData>
    <row r="1" spans="1:11" ht="18.75" x14ac:dyDescent="0.3">
      <c r="A1" s="12" t="s">
        <v>49</v>
      </c>
      <c r="B1" s="8" t="s">
        <v>12</v>
      </c>
      <c r="C1" s="9"/>
      <c r="D1" s="42" t="s">
        <v>14</v>
      </c>
      <c r="E1" s="9"/>
      <c r="F1" s="3"/>
      <c r="G1" s="11" t="s">
        <v>53</v>
      </c>
      <c r="H1" s="11"/>
      <c r="I1" s="11"/>
      <c r="J1" s="10"/>
      <c r="K1" s="10"/>
    </row>
    <row r="2" spans="1:11" ht="18.75" x14ac:dyDescent="0.3">
      <c r="A2" s="12"/>
      <c r="B2" s="8" t="s">
        <v>11</v>
      </c>
      <c r="C2" s="36"/>
      <c r="D2" s="41">
        <v>41601</v>
      </c>
      <c r="E2" s="9"/>
      <c r="F2" s="3"/>
      <c r="G2" s="3" t="s">
        <v>20</v>
      </c>
      <c r="H2" s="11"/>
      <c r="I2" s="11"/>
      <c r="J2" s="10"/>
      <c r="K2" s="10"/>
    </row>
    <row r="3" spans="1:11" ht="51" x14ac:dyDescent="0.25">
      <c r="A3" s="3"/>
      <c r="B3" s="14" t="s">
        <v>79</v>
      </c>
      <c r="C3" s="19" t="s">
        <v>55</v>
      </c>
      <c r="D3" s="13" t="s">
        <v>47</v>
      </c>
      <c r="E3" s="20" t="s">
        <v>56</v>
      </c>
      <c r="F3" s="22" t="s">
        <v>57</v>
      </c>
      <c r="G3" s="22" t="s">
        <v>58</v>
      </c>
      <c r="H3" s="22" t="s">
        <v>59</v>
      </c>
      <c r="I3" s="22"/>
      <c r="J3" s="20" t="s">
        <v>60</v>
      </c>
      <c r="K3" s="20" t="s">
        <v>61</v>
      </c>
    </row>
    <row r="4" spans="1:11" ht="51" x14ac:dyDescent="0.2">
      <c r="A4" s="3"/>
      <c r="B4" s="4" t="s">
        <v>35</v>
      </c>
      <c r="C4" s="29"/>
      <c r="D4" s="3"/>
      <c r="E4" s="3"/>
      <c r="F4" s="21" t="s">
        <v>17</v>
      </c>
      <c r="G4" s="20" t="s">
        <v>18</v>
      </c>
      <c r="H4" s="33" t="s">
        <v>19</v>
      </c>
      <c r="I4" s="23"/>
      <c r="J4" s="3"/>
      <c r="K4" s="3"/>
    </row>
    <row r="5" spans="1:11" ht="75" customHeight="1" x14ac:dyDescent="0.2">
      <c r="A5" s="3">
        <v>1</v>
      </c>
      <c r="B5" s="2" t="s">
        <v>3</v>
      </c>
      <c r="C5" s="1"/>
      <c r="D5" s="1" t="s">
        <v>68</v>
      </c>
      <c r="E5" s="3"/>
      <c r="F5" s="3">
        <v>0</v>
      </c>
      <c r="G5" s="3">
        <v>0</v>
      </c>
      <c r="H5" s="3">
        <v>0</v>
      </c>
      <c r="I5" s="3">
        <v>3</v>
      </c>
      <c r="J5" s="3">
        <f>(F5+G5+H5)/I5</f>
        <v>0</v>
      </c>
      <c r="K5" s="23">
        <f>E5*J5</f>
        <v>0</v>
      </c>
    </row>
    <row r="6" spans="1:11" ht="49.5" customHeight="1" x14ac:dyDescent="0.2">
      <c r="A6" s="30">
        <v>2</v>
      </c>
      <c r="B6" s="2" t="s">
        <v>64</v>
      </c>
      <c r="C6" s="1"/>
      <c r="D6" s="1" t="s">
        <v>68</v>
      </c>
      <c r="E6" s="3">
        <v>0</v>
      </c>
      <c r="F6" s="3">
        <v>9.6300000000000008</v>
      </c>
      <c r="G6" s="3">
        <v>8.9</v>
      </c>
      <c r="H6" s="3">
        <v>9.17</v>
      </c>
      <c r="I6" s="3">
        <v>3</v>
      </c>
      <c r="J6" s="3">
        <f>(F6+G6+H6)/I6</f>
        <v>9.2333333333333343</v>
      </c>
      <c r="K6" s="23">
        <f>E6*J6</f>
        <v>0</v>
      </c>
    </row>
    <row r="7" spans="1:11" ht="69.75" customHeight="1" x14ac:dyDescent="0.2">
      <c r="A7" s="30">
        <v>3</v>
      </c>
      <c r="B7" s="2" t="s">
        <v>65</v>
      </c>
      <c r="C7" s="1"/>
      <c r="D7" s="1" t="s">
        <v>68</v>
      </c>
      <c r="E7" s="3">
        <v>10000</v>
      </c>
      <c r="F7" s="3">
        <v>4.33</v>
      </c>
      <c r="G7" s="3">
        <v>4</v>
      </c>
      <c r="H7" s="3">
        <v>4.12</v>
      </c>
      <c r="I7" s="3">
        <v>3</v>
      </c>
      <c r="J7" s="3">
        <f>(F7+G7+H7)/I7</f>
        <v>4.1499999999999995</v>
      </c>
      <c r="K7" s="23">
        <f>E7*J7</f>
        <v>41499.999999999993</v>
      </c>
    </row>
    <row r="8" spans="1:11" x14ac:dyDescent="0.2">
      <c r="A8" s="3"/>
      <c r="B8" s="3"/>
      <c r="C8" s="3"/>
      <c r="D8" s="3"/>
      <c r="E8" s="3"/>
      <c r="F8" s="3"/>
      <c r="G8" s="3"/>
      <c r="H8" s="3"/>
      <c r="I8" s="3"/>
      <c r="J8" s="3"/>
      <c r="K8" s="3"/>
    </row>
    <row r="9" spans="1:11" x14ac:dyDescent="0.2">
      <c r="A9" s="3"/>
      <c r="B9" s="3"/>
      <c r="C9" s="3"/>
      <c r="D9" s="3"/>
      <c r="E9" s="3"/>
      <c r="F9" s="3"/>
      <c r="G9" s="3"/>
      <c r="H9" s="3"/>
      <c r="I9" s="3"/>
      <c r="J9" s="3"/>
      <c r="K9" s="25">
        <f>SUM(K5:K8)</f>
        <v>41499.999999999993</v>
      </c>
    </row>
  </sheetData>
  <phoneticPr fontId="6" type="noConversion"/>
  <pageMargins left="0.75" right="0.75" top="1" bottom="1" header="0.5" footer="0.5"/>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workbookViewId="0">
      <selection activeCell="G16" sqref="G16"/>
    </sheetView>
  </sheetViews>
  <sheetFormatPr defaultRowHeight="12.75" x14ac:dyDescent="0.2"/>
  <cols>
    <col min="1" max="1" width="3.7109375" customWidth="1"/>
    <col min="2" max="2" width="22.7109375" customWidth="1"/>
    <col min="3" max="3" width="28.42578125" customWidth="1"/>
  </cols>
  <sheetData>
    <row r="1" spans="1:11" x14ac:dyDescent="0.2">
      <c r="A1" s="3"/>
      <c r="B1" s="3"/>
      <c r="C1" s="3"/>
      <c r="D1" s="3"/>
      <c r="E1" s="3"/>
      <c r="F1" s="3"/>
      <c r="G1" s="3"/>
      <c r="H1" s="3"/>
      <c r="I1" s="3"/>
      <c r="J1" s="3"/>
      <c r="K1" s="3"/>
    </row>
    <row r="2" spans="1:11" x14ac:dyDescent="0.2">
      <c r="A2" s="25"/>
      <c r="B2" s="25" t="s">
        <v>2</v>
      </c>
      <c r="C2" s="25"/>
      <c r="D2" s="38"/>
      <c r="E2" s="25"/>
      <c r="F2" s="25" t="s">
        <v>53</v>
      </c>
      <c r="G2" s="25"/>
      <c r="H2" s="25"/>
      <c r="I2" s="25"/>
      <c r="J2" s="25"/>
      <c r="K2" s="25"/>
    </row>
    <row r="3" spans="1:11" ht="25.5" x14ac:dyDescent="0.2">
      <c r="A3" s="25"/>
      <c r="B3" s="15" t="s">
        <v>41</v>
      </c>
      <c r="C3" s="25"/>
      <c r="D3" s="25"/>
      <c r="E3" s="25"/>
      <c r="F3" s="25" t="s">
        <v>20</v>
      </c>
      <c r="G3" s="25"/>
      <c r="H3" s="25"/>
      <c r="I3" s="25"/>
      <c r="J3" s="25"/>
      <c r="K3" s="25"/>
    </row>
    <row r="4" spans="1:11" ht="51" x14ac:dyDescent="0.2">
      <c r="A4" s="25"/>
      <c r="B4" s="25" t="s">
        <v>35</v>
      </c>
      <c r="C4" s="25"/>
      <c r="D4" s="25" t="s">
        <v>42</v>
      </c>
      <c r="E4" s="25" t="s">
        <v>56</v>
      </c>
      <c r="F4" s="44" t="s">
        <v>91</v>
      </c>
      <c r="G4" s="45" t="s">
        <v>92</v>
      </c>
      <c r="H4" s="46" t="s">
        <v>32</v>
      </c>
      <c r="I4" s="15"/>
      <c r="J4" s="15" t="s">
        <v>43</v>
      </c>
      <c r="K4" s="15"/>
    </row>
    <row r="5" spans="1:11" ht="15.75" x14ac:dyDescent="0.2">
      <c r="A5" s="3">
        <v>1</v>
      </c>
      <c r="B5" s="31" t="s">
        <v>24</v>
      </c>
      <c r="C5" s="31" t="s">
        <v>24</v>
      </c>
      <c r="D5" s="1" t="s">
        <v>68</v>
      </c>
      <c r="E5" s="3">
        <v>200</v>
      </c>
      <c r="F5" s="3">
        <v>6.2</v>
      </c>
      <c r="G5" s="3">
        <v>6.6</v>
      </c>
      <c r="H5" s="3">
        <v>6.25</v>
      </c>
      <c r="I5" s="3">
        <v>3</v>
      </c>
      <c r="J5" s="3">
        <f>(F5+G5+H5)/I5</f>
        <v>6.3500000000000005</v>
      </c>
      <c r="K5" s="23">
        <f>E5*J5</f>
        <v>1270</v>
      </c>
    </row>
    <row r="6" spans="1:11" ht="25.5" x14ac:dyDescent="0.2">
      <c r="A6" s="3">
        <v>2</v>
      </c>
      <c r="B6" s="31" t="s">
        <v>25</v>
      </c>
      <c r="C6" s="31" t="s">
        <v>25</v>
      </c>
      <c r="D6" s="3"/>
      <c r="E6" s="3">
        <v>200</v>
      </c>
      <c r="F6" s="3">
        <v>3</v>
      </c>
      <c r="G6" s="3">
        <v>3.2</v>
      </c>
      <c r="H6" s="3">
        <v>3.1</v>
      </c>
      <c r="I6" s="3">
        <v>3</v>
      </c>
      <c r="J6" s="3">
        <f>(F6+G6+H6)/I6</f>
        <v>3.1</v>
      </c>
      <c r="K6" s="23">
        <f>E6*J6</f>
        <v>620</v>
      </c>
    </row>
    <row r="7" spans="1:11" ht="60.75" customHeight="1" x14ac:dyDescent="0.2">
      <c r="A7" s="3">
        <v>3</v>
      </c>
      <c r="B7" s="16" t="s">
        <v>83</v>
      </c>
      <c r="C7" s="16" t="s">
        <v>83</v>
      </c>
      <c r="D7" s="1" t="s">
        <v>68</v>
      </c>
      <c r="E7" s="3">
        <v>12500</v>
      </c>
      <c r="F7" s="3">
        <v>5</v>
      </c>
      <c r="G7" s="3">
        <v>5.2</v>
      </c>
      <c r="H7" s="3">
        <v>5.0999999999999996</v>
      </c>
      <c r="I7" s="3">
        <v>3</v>
      </c>
      <c r="J7" s="3">
        <f>(F7+G7+H7)/I7</f>
        <v>5.0999999999999996</v>
      </c>
      <c r="K7" s="23">
        <f>E7*J7</f>
        <v>63749.999999999993</v>
      </c>
    </row>
    <row r="8" spans="1:11" x14ac:dyDescent="0.2">
      <c r="A8" s="3"/>
      <c r="B8" s="3"/>
      <c r="C8" s="3"/>
      <c r="D8" s="3"/>
      <c r="E8" s="3"/>
      <c r="F8" s="3"/>
      <c r="G8" s="3"/>
      <c r="H8" s="3"/>
      <c r="I8" s="3"/>
      <c r="J8" s="3"/>
      <c r="K8" s="3"/>
    </row>
    <row r="9" spans="1:11" x14ac:dyDescent="0.2">
      <c r="A9" s="3"/>
      <c r="B9" s="3"/>
      <c r="C9" s="3"/>
      <c r="D9" s="3"/>
      <c r="E9" s="3"/>
      <c r="F9" s="3"/>
      <c r="G9" s="3"/>
      <c r="H9" s="3"/>
      <c r="I9" s="3"/>
      <c r="J9" s="3"/>
      <c r="K9" s="25">
        <f>SUM(K5:K8)</f>
        <v>65640</v>
      </c>
    </row>
  </sheetData>
  <phoneticPr fontId="6" type="noConversion"/>
  <pageMargins left="0.75" right="0.75" top="1" bottom="1" header="0.5" footer="0.5"/>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workbookViewId="0">
      <selection activeCell="B3" sqref="B3"/>
    </sheetView>
  </sheetViews>
  <sheetFormatPr defaultRowHeight="12.75" x14ac:dyDescent="0.2"/>
  <cols>
    <col min="1" max="1" width="4.28515625" customWidth="1"/>
    <col min="2" max="2" width="26.5703125" customWidth="1"/>
    <col min="3" max="3" width="32.42578125" customWidth="1"/>
    <col min="9" max="9" width="5.42578125" customWidth="1"/>
  </cols>
  <sheetData>
    <row r="1" spans="1:13" x14ac:dyDescent="0.2">
      <c r="A1" s="3"/>
      <c r="B1" s="3"/>
      <c r="C1" s="3"/>
      <c r="D1" s="3"/>
      <c r="E1" s="3"/>
      <c r="F1" s="3"/>
      <c r="G1" s="3"/>
      <c r="H1" s="3"/>
      <c r="I1" s="3"/>
      <c r="J1" s="3"/>
      <c r="K1" s="3"/>
    </row>
    <row r="2" spans="1:13" ht="18.75" x14ac:dyDescent="0.3">
      <c r="A2" s="12" t="s">
        <v>49</v>
      </c>
      <c r="B2" s="8" t="s">
        <v>12</v>
      </c>
      <c r="C2" s="43">
        <v>41623</v>
      </c>
      <c r="D2" s="9"/>
      <c r="E2" s="9"/>
      <c r="F2" s="3"/>
      <c r="G2" s="11" t="s">
        <v>53</v>
      </c>
      <c r="H2" s="11"/>
      <c r="I2" s="11"/>
      <c r="J2" s="10"/>
      <c r="K2" s="10"/>
    </row>
    <row r="3" spans="1:13" ht="18.75" x14ac:dyDescent="0.3">
      <c r="A3" s="12"/>
      <c r="B3" s="37" t="s">
        <v>44</v>
      </c>
      <c r="C3" s="8"/>
      <c r="D3" s="41" t="s">
        <v>2</v>
      </c>
      <c r="E3" s="9"/>
      <c r="F3" s="3"/>
      <c r="G3" s="3" t="s">
        <v>20</v>
      </c>
      <c r="H3" s="11"/>
      <c r="I3" s="11"/>
      <c r="J3" s="10"/>
      <c r="K3" s="10" t="s">
        <v>34</v>
      </c>
    </row>
    <row r="4" spans="1:13" ht="51.75" customHeight="1" x14ac:dyDescent="0.2">
      <c r="A4" s="3"/>
      <c r="B4" s="4" t="s">
        <v>35</v>
      </c>
      <c r="C4" s="4"/>
      <c r="D4" s="3"/>
      <c r="E4" s="3"/>
      <c r="F4" s="21" t="s">
        <v>91</v>
      </c>
      <c r="G4" s="24" t="s">
        <v>92</v>
      </c>
      <c r="H4" s="22" t="s">
        <v>32</v>
      </c>
      <c r="I4" s="23"/>
      <c r="J4" s="3"/>
      <c r="K4" s="3"/>
    </row>
    <row r="5" spans="1:13" ht="105.75" customHeight="1" x14ac:dyDescent="0.2">
      <c r="A5" s="3">
        <v>1</v>
      </c>
      <c r="B5" s="39" t="s">
        <v>13</v>
      </c>
      <c r="C5" s="48" t="s">
        <v>80</v>
      </c>
      <c r="D5" s="1" t="s">
        <v>68</v>
      </c>
      <c r="E5" s="3">
        <v>2000</v>
      </c>
      <c r="F5" s="3">
        <v>6.9</v>
      </c>
      <c r="G5" s="3">
        <v>7.25</v>
      </c>
      <c r="H5" s="3">
        <v>7.1</v>
      </c>
      <c r="I5" s="3">
        <v>3</v>
      </c>
      <c r="J5" s="3">
        <f>(F5+G5+H5)/I5</f>
        <v>7.083333333333333</v>
      </c>
      <c r="K5" s="23">
        <f>E5*J5</f>
        <v>14166.666666666666</v>
      </c>
    </row>
    <row r="6" spans="1:13" ht="135" customHeight="1" x14ac:dyDescent="0.2">
      <c r="A6" s="3">
        <v>2</v>
      </c>
      <c r="B6" s="39" t="s">
        <v>63</v>
      </c>
      <c r="C6" s="48" t="s">
        <v>26</v>
      </c>
      <c r="D6" s="1" t="s">
        <v>68</v>
      </c>
      <c r="E6" s="3">
        <v>100</v>
      </c>
      <c r="F6" s="3">
        <v>7.5</v>
      </c>
      <c r="G6" s="3">
        <v>7.8</v>
      </c>
      <c r="H6" s="3">
        <v>7.65</v>
      </c>
      <c r="I6" s="3">
        <v>3</v>
      </c>
      <c r="J6" s="3">
        <f>(F6+G6+H6)/I6</f>
        <v>7.6500000000000012</v>
      </c>
      <c r="K6" s="23">
        <f>E6*J6</f>
        <v>765.00000000000011</v>
      </c>
    </row>
    <row r="7" spans="1:13" ht="278.25" customHeight="1" x14ac:dyDescent="0.2">
      <c r="A7" s="3">
        <v>3</v>
      </c>
      <c r="B7" s="16" t="s">
        <v>28</v>
      </c>
      <c r="C7" s="47" t="s">
        <v>27</v>
      </c>
      <c r="D7" s="1" t="s">
        <v>68</v>
      </c>
      <c r="E7" s="3">
        <v>2000</v>
      </c>
      <c r="F7" s="3">
        <v>74.5</v>
      </c>
      <c r="G7" s="3">
        <v>75.5</v>
      </c>
      <c r="H7" s="3">
        <v>74</v>
      </c>
      <c r="I7" s="3">
        <v>3</v>
      </c>
      <c r="J7" s="3">
        <f t="shared" ref="J7:J20" si="0">(F7+G7+H7)/I7</f>
        <v>74.666666666666671</v>
      </c>
      <c r="K7" s="23">
        <f t="shared" ref="K7:K20" si="1">E7*J7</f>
        <v>149333.33333333334</v>
      </c>
    </row>
    <row r="8" spans="1:13" ht="203.25" customHeight="1" x14ac:dyDescent="0.2">
      <c r="A8" s="3">
        <v>4</v>
      </c>
      <c r="B8" s="16" t="s">
        <v>29</v>
      </c>
      <c r="C8" s="49" t="s">
        <v>81</v>
      </c>
      <c r="D8" s="1" t="s">
        <v>68</v>
      </c>
      <c r="E8" s="3">
        <v>4</v>
      </c>
      <c r="F8" s="3">
        <v>690</v>
      </c>
      <c r="G8" s="3">
        <v>725</v>
      </c>
      <c r="H8" s="3">
        <v>710</v>
      </c>
      <c r="I8" s="3">
        <v>3</v>
      </c>
      <c r="J8" s="3">
        <f t="shared" si="0"/>
        <v>708.33333333333337</v>
      </c>
      <c r="K8" s="23">
        <f t="shared" si="1"/>
        <v>2833.3333333333335</v>
      </c>
      <c r="M8" t="s">
        <v>2</v>
      </c>
    </row>
    <row r="9" spans="1:13" ht="310.5" customHeight="1" x14ac:dyDescent="0.2">
      <c r="A9" s="3">
        <v>5</v>
      </c>
      <c r="B9" s="16" t="s">
        <v>30</v>
      </c>
      <c r="C9" s="49" t="s">
        <v>82</v>
      </c>
      <c r="D9" s="1" t="s">
        <v>68</v>
      </c>
      <c r="E9" s="3">
        <v>1500</v>
      </c>
      <c r="F9" s="3">
        <v>91.5</v>
      </c>
      <c r="G9" s="3">
        <v>95.1</v>
      </c>
      <c r="H9" s="3">
        <v>93.3</v>
      </c>
      <c r="I9" s="3">
        <v>3</v>
      </c>
      <c r="J9" s="3">
        <f t="shared" si="0"/>
        <v>93.3</v>
      </c>
      <c r="K9" s="23">
        <f t="shared" si="1"/>
        <v>139950</v>
      </c>
    </row>
    <row r="10" spans="1:13" ht="63" customHeight="1" x14ac:dyDescent="0.2">
      <c r="A10" s="3">
        <v>6</v>
      </c>
      <c r="B10" s="16" t="s">
        <v>46</v>
      </c>
      <c r="C10" s="2"/>
      <c r="D10" s="1" t="s">
        <v>68</v>
      </c>
      <c r="E10" s="3">
        <v>0</v>
      </c>
      <c r="F10" s="3">
        <v>0</v>
      </c>
      <c r="G10" s="3">
        <v>0</v>
      </c>
      <c r="H10" s="3">
        <v>0</v>
      </c>
      <c r="I10" s="3">
        <v>3</v>
      </c>
      <c r="J10" s="3">
        <f t="shared" si="0"/>
        <v>0</v>
      </c>
      <c r="K10" s="23">
        <f t="shared" si="1"/>
        <v>0</v>
      </c>
    </row>
    <row r="11" spans="1:13" ht="28.5" customHeight="1" x14ac:dyDescent="0.2">
      <c r="A11" s="3">
        <v>7</v>
      </c>
      <c r="B11" s="16" t="s">
        <v>38</v>
      </c>
      <c r="C11" s="2"/>
      <c r="D11" s="1" t="s">
        <v>68</v>
      </c>
      <c r="E11" s="3">
        <v>0</v>
      </c>
      <c r="F11" s="3">
        <v>0</v>
      </c>
      <c r="G11" s="3">
        <v>0</v>
      </c>
      <c r="H11" s="3">
        <v>0</v>
      </c>
      <c r="I11" s="3">
        <v>3</v>
      </c>
      <c r="J11" s="3">
        <f t="shared" si="0"/>
        <v>0</v>
      </c>
      <c r="K11" s="23">
        <f t="shared" si="1"/>
        <v>0</v>
      </c>
    </row>
    <row r="12" spans="1:13" ht="391.5" customHeight="1" x14ac:dyDescent="0.2">
      <c r="A12" s="3">
        <v>8</v>
      </c>
      <c r="B12" s="16" t="s">
        <v>36</v>
      </c>
      <c r="C12" s="49" t="s">
        <v>84</v>
      </c>
      <c r="D12" s="1" t="s">
        <v>68</v>
      </c>
      <c r="E12" s="3">
        <v>50</v>
      </c>
      <c r="F12" s="3">
        <v>4</v>
      </c>
      <c r="G12" s="3">
        <v>4.1500000000000004</v>
      </c>
      <c r="H12" s="3">
        <v>4.0999999999999996</v>
      </c>
      <c r="I12" s="3">
        <v>3</v>
      </c>
      <c r="J12" s="3">
        <f t="shared" si="0"/>
        <v>4.083333333333333</v>
      </c>
      <c r="K12" s="23">
        <f t="shared" si="1"/>
        <v>204.16666666666666</v>
      </c>
    </row>
    <row r="13" spans="1:13" ht="35.25" customHeight="1" x14ac:dyDescent="0.2">
      <c r="A13" s="3">
        <v>9</v>
      </c>
      <c r="B13" s="16" t="s">
        <v>22</v>
      </c>
      <c r="C13" s="2"/>
      <c r="D13" s="1" t="s">
        <v>68</v>
      </c>
      <c r="E13" s="3">
        <v>0</v>
      </c>
      <c r="F13" s="3">
        <v>210</v>
      </c>
      <c r="G13" s="3">
        <v>231</v>
      </c>
      <c r="H13" s="3">
        <v>225</v>
      </c>
      <c r="I13" s="3">
        <v>3</v>
      </c>
      <c r="J13" s="3">
        <f t="shared" si="0"/>
        <v>222</v>
      </c>
      <c r="K13" s="23">
        <f t="shared" si="1"/>
        <v>0</v>
      </c>
    </row>
    <row r="14" spans="1:13" ht="105.75" customHeight="1" x14ac:dyDescent="0.2">
      <c r="A14" s="3">
        <v>10</v>
      </c>
      <c r="B14" s="16" t="s">
        <v>23</v>
      </c>
      <c r="C14" s="49" t="s">
        <v>85</v>
      </c>
      <c r="D14" s="1" t="s">
        <v>69</v>
      </c>
      <c r="E14" s="3">
        <v>2</v>
      </c>
      <c r="F14" s="3">
        <v>2900</v>
      </c>
      <c r="G14" s="3">
        <v>2980</v>
      </c>
      <c r="H14" s="3">
        <v>2950</v>
      </c>
      <c r="I14" s="3">
        <v>3</v>
      </c>
      <c r="J14" s="3">
        <f t="shared" si="0"/>
        <v>2943.3333333333335</v>
      </c>
      <c r="K14" s="23">
        <f t="shared" si="1"/>
        <v>5886.666666666667</v>
      </c>
    </row>
    <row r="15" spans="1:13" ht="43.5" customHeight="1" x14ac:dyDescent="0.2">
      <c r="A15" s="3">
        <v>11</v>
      </c>
      <c r="B15" s="16" t="s">
        <v>45</v>
      </c>
      <c r="C15" s="50" t="s">
        <v>86</v>
      </c>
      <c r="D15" s="1" t="s">
        <v>68</v>
      </c>
      <c r="E15" s="3">
        <v>10</v>
      </c>
      <c r="F15" s="3">
        <v>250</v>
      </c>
      <c r="G15" s="3">
        <v>262</v>
      </c>
      <c r="H15" s="3">
        <v>255</v>
      </c>
      <c r="I15" s="3">
        <v>3</v>
      </c>
      <c r="J15" s="3">
        <f t="shared" si="0"/>
        <v>255.66666666666666</v>
      </c>
      <c r="K15" s="23">
        <f t="shared" si="1"/>
        <v>2556.6666666666665</v>
      </c>
    </row>
    <row r="16" spans="1:13" ht="39" customHeight="1" x14ac:dyDescent="0.2">
      <c r="A16" s="3">
        <v>12</v>
      </c>
      <c r="B16" s="16" t="s">
        <v>48</v>
      </c>
      <c r="C16" s="48" t="s">
        <v>87</v>
      </c>
      <c r="D16" s="7" t="s">
        <v>68</v>
      </c>
      <c r="E16" s="3">
        <v>2</v>
      </c>
      <c r="F16" s="3">
        <v>185</v>
      </c>
      <c r="G16" s="3">
        <v>195</v>
      </c>
      <c r="H16" s="3">
        <v>188</v>
      </c>
      <c r="I16" s="3">
        <v>3</v>
      </c>
      <c r="J16" s="3">
        <f t="shared" si="0"/>
        <v>189.33333333333334</v>
      </c>
      <c r="K16" s="23">
        <f t="shared" si="1"/>
        <v>378.66666666666669</v>
      </c>
    </row>
    <row r="17" spans="1:11" ht="32.25" customHeight="1" x14ac:dyDescent="0.2">
      <c r="A17" s="3">
        <v>13</v>
      </c>
      <c r="B17" s="16" t="s">
        <v>37</v>
      </c>
      <c r="C17" s="48" t="s">
        <v>88</v>
      </c>
      <c r="D17" s="7" t="s">
        <v>68</v>
      </c>
      <c r="E17" s="3">
        <v>2</v>
      </c>
      <c r="F17" s="3">
        <v>185</v>
      </c>
      <c r="G17" s="3">
        <v>195</v>
      </c>
      <c r="H17" s="3">
        <v>188</v>
      </c>
      <c r="I17" s="3">
        <v>3</v>
      </c>
      <c r="J17" s="3">
        <f t="shared" si="0"/>
        <v>189.33333333333334</v>
      </c>
      <c r="K17" s="23">
        <f t="shared" si="1"/>
        <v>378.66666666666669</v>
      </c>
    </row>
    <row r="18" spans="1:11" ht="38.25" customHeight="1" x14ac:dyDescent="0.2">
      <c r="A18" s="3">
        <v>14</v>
      </c>
      <c r="B18" s="16" t="s">
        <v>51</v>
      </c>
      <c r="C18" s="48" t="s">
        <v>89</v>
      </c>
      <c r="D18" s="1" t="s">
        <v>68</v>
      </c>
      <c r="E18" s="3">
        <v>10</v>
      </c>
      <c r="F18" s="3">
        <v>255</v>
      </c>
      <c r="G18" s="3">
        <v>265</v>
      </c>
      <c r="H18" s="3">
        <v>260</v>
      </c>
      <c r="I18" s="3">
        <v>3</v>
      </c>
      <c r="J18" s="3">
        <f t="shared" si="0"/>
        <v>260</v>
      </c>
      <c r="K18" s="23">
        <f t="shared" si="1"/>
        <v>2600</v>
      </c>
    </row>
    <row r="19" spans="1:11" ht="53.25" customHeight="1" x14ac:dyDescent="0.2">
      <c r="A19" s="3">
        <v>15</v>
      </c>
      <c r="B19" s="16" t="s">
        <v>50</v>
      </c>
      <c r="C19" s="48" t="s">
        <v>90</v>
      </c>
      <c r="D19" s="1" t="s">
        <v>68</v>
      </c>
      <c r="E19" s="3">
        <v>13</v>
      </c>
      <c r="F19" s="3">
        <v>710</v>
      </c>
      <c r="G19" s="3">
        <v>740</v>
      </c>
      <c r="H19" s="3">
        <v>725</v>
      </c>
      <c r="I19" s="3">
        <v>3</v>
      </c>
      <c r="J19" s="3">
        <f t="shared" si="0"/>
        <v>725</v>
      </c>
      <c r="K19" s="23">
        <f t="shared" si="1"/>
        <v>9425</v>
      </c>
    </row>
    <row r="20" spans="1:11" ht="31.5" customHeight="1" x14ac:dyDescent="0.2">
      <c r="A20" s="3">
        <v>16</v>
      </c>
      <c r="B20" s="16" t="s">
        <v>52</v>
      </c>
      <c r="C20" s="16" t="s">
        <v>52</v>
      </c>
      <c r="D20" s="1" t="s">
        <v>68</v>
      </c>
      <c r="E20" s="3">
        <v>0</v>
      </c>
      <c r="F20" s="3">
        <v>0</v>
      </c>
      <c r="G20" s="3">
        <v>0</v>
      </c>
      <c r="H20" s="3">
        <v>0</v>
      </c>
      <c r="I20" s="3">
        <v>3</v>
      </c>
      <c r="J20" s="3">
        <f t="shared" si="0"/>
        <v>0</v>
      </c>
      <c r="K20" s="23">
        <f t="shared" si="1"/>
        <v>0</v>
      </c>
    </row>
    <row r="21" spans="1:11" x14ac:dyDescent="0.2">
      <c r="A21" s="3"/>
      <c r="B21" s="3"/>
      <c r="C21" s="3"/>
      <c r="D21" s="3"/>
      <c r="E21" s="3"/>
      <c r="F21" s="3"/>
      <c r="G21" s="3"/>
      <c r="H21" s="3"/>
      <c r="I21" s="3"/>
      <c r="J21" s="3"/>
      <c r="K21" s="25">
        <f>SUM(K5:K20)</f>
        <v>328478.1666666668</v>
      </c>
    </row>
  </sheetData>
  <phoneticPr fontId="6" type="noConversion"/>
  <pageMargins left="0.75" right="0.75" top="1" bottom="1" header="0.5" footer="0.5"/>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C26"/>
  <sheetViews>
    <sheetView tabSelected="1" zoomScaleNormal="100" workbookViewId="0">
      <selection activeCell="G15" sqref="G15"/>
    </sheetView>
  </sheetViews>
  <sheetFormatPr defaultRowHeight="12.75" x14ac:dyDescent="0.2"/>
  <cols>
    <col min="1" max="1" width="5.140625" style="51" customWidth="1"/>
    <col min="2" max="2" width="46.28515625" style="51" customWidth="1"/>
    <col min="3" max="3" width="5.85546875" style="51" customWidth="1"/>
    <col min="4" max="4" width="8.85546875" style="80" customWidth="1"/>
    <col min="5" max="5" width="10.7109375" style="51" customWidth="1"/>
    <col min="6" max="6" width="11.7109375" style="51" customWidth="1"/>
    <col min="7" max="7" width="10.85546875" style="51" customWidth="1"/>
    <col min="8" max="8" width="11.140625" style="51" customWidth="1"/>
    <col min="9" max="9" width="9.85546875" style="51" customWidth="1"/>
    <col min="10" max="10" width="10.7109375" style="51" customWidth="1"/>
    <col min="11" max="11" width="14.28515625" style="51" customWidth="1"/>
    <col min="12" max="12" width="21" style="51" customWidth="1"/>
    <col min="13" max="16384" width="9.140625" style="51"/>
  </cols>
  <sheetData>
    <row r="1" spans="1:133" ht="15.75" x14ac:dyDescent="0.25">
      <c r="A1" s="55"/>
      <c r="B1" s="55"/>
      <c r="C1" s="55"/>
      <c r="D1" s="77"/>
      <c r="E1" s="55"/>
      <c r="F1" s="55"/>
      <c r="G1" s="55"/>
      <c r="H1" s="55"/>
      <c r="I1" s="55"/>
      <c r="J1" s="55"/>
      <c r="K1" s="60"/>
      <c r="L1" s="53"/>
      <c r="M1" s="53"/>
      <c r="N1" s="53"/>
    </row>
    <row r="2" spans="1:133" ht="32.25" customHeight="1" x14ac:dyDescent="0.25">
      <c r="A2" s="55"/>
      <c r="B2" s="55"/>
      <c r="C2" s="55"/>
      <c r="D2" s="77"/>
      <c r="E2" s="55"/>
      <c r="H2" s="87" t="s">
        <v>113</v>
      </c>
      <c r="I2" s="87"/>
      <c r="J2" s="87"/>
      <c r="K2" s="88"/>
      <c r="L2" s="53"/>
      <c r="M2" s="53"/>
      <c r="N2" s="53"/>
    </row>
    <row r="3" spans="1:133" ht="15.75" x14ac:dyDescent="0.25">
      <c r="A3" s="55"/>
      <c r="B3" s="55"/>
      <c r="C3" s="55"/>
      <c r="D3" s="77"/>
      <c r="E3" s="55"/>
      <c r="K3" s="53" t="s">
        <v>95</v>
      </c>
      <c r="L3" s="53"/>
      <c r="M3" s="53"/>
      <c r="N3" s="53"/>
    </row>
    <row r="4" spans="1:133" ht="15.75" x14ac:dyDescent="0.25">
      <c r="A4" s="55"/>
      <c r="B4" s="55"/>
      <c r="C4" s="55"/>
      <c r="D4" s="77"/>
      <c r="E4" s="55"/>
      <c r="K4" s="54" t="s">
        <v>116</v>
      </c>
      <c r="L4" s="54"/>
      <c r="M4" s="54"/>
      <c r="N4" s="54"/>
    </row>
    <row r="5" spans="1:133" ht="40.5" customHeight="1" x14ac:dyDescent="0.25">
      <c r="A5" s="55"/>
      <c r="B5" s="55"/>
      <c r="C5" s="55"/>
      <c r="D5" s="77"/>
      <c r="E5" s="55"/>
      <c r="F5" s="94" t="s">
        <v>115</v>
      </c>
      <c r="G5" s="95"/>
      <c r="H5" s="95"/>
      <c r="I5" s="95"/>
      <c r="J5" s="95"/>
      <c r="K5" s="95"/>
    </row>
    <row r="6" spans="1:133" ht="15.75" x14ac:dyDescent="0.25">
      <c r="A6" s="55"/>
      <c r="B6" s="55"/>
      <c r="C6" s="55"/>
      <c r="D6" s="77"/>
      <c r="E6" s="55"/>
      <c r="F6" s="56"/>
      <c r="G6" s="56"/>
      <c r="H6" s="55"/>
      <c r="I6" s="55"/>
      <c r="J6" s="55"/>
      <c r="K6" s="55"/>
    </row>
    <row r="7" spans="1:133" ht="15.75" x14ac:dyDescent="0.25">
      <c r="A7" s="93" t="s">
        <v>96</v>
      </c>
      <c r="B7" s="93"/>
      <c r="C7" s="93"/>
      <c r="D7" s="93"/>
      <c r="E7" s="93"/>
      <c r="F7" s="93"/>
      <c r="G7" s="93"/>
      <c r="H7" s="93"/>
      <c r="I7" s="93"/>
      <c r="J7" s="93"/>
      <c r="K7" s="93"/>
    </row>
    <row r="8" spans="1:133" ht="15.75" x14ac:dyDescent="0.25">
      <c r="A8" s="55"/>
      <c r="B8" s="55"/>
      <c r="C8" s="55"/>
      <c r="D8" s="77"/>
      <c r="E8" s="55"/>
      <c r="F8" s="56"/>
      <c r="G8" s="56"/>
      <c r="H8" s="55"/>
      <c r="I8" s="55"/>
      <c r="J8" s="55"/>
      <c r="K8" s="55"/>
    </row>
    <row r="9" spans="1:133" ht="15.75" x14ac:dyDescent="0.25">
      <c r="A9" s="57"/>
      <c r="B9" s="92" t="s">
        <v>112</v>
      </c>
      <c r="C9" s="92"/>
      <c r="D9" s="92"/>
      <c r="E9" s="92"/>
      <c r="F9" s="92"/>
      <c r="G9" s="92"/>
      <c r="H9" s="92"/>
      <c r="I9" s="92"/>
      <c r="J9" s="92"/>
      <c r="K9" s="92"/>
    </row>
    <row r="10" spans="1:133" ht="15.75" x14ac:dyDescent="0.25">
      <c r="A10" s="55"/>
      <c r="B10" s="55"/>
      <c r="C10" s="55"/>
      <c r="D10" s="77"/>
      <c r="E10" s="55"/>
      <c r="F10" s="55"/>
      <c r="G10" s="55"/>
      <c r="H10" s="55"/>
      <c r="I10" s="55"/>
      <c r="J10" s="55"/>
      <c r="K10" s="55"/>
    </row>
    <row r="11" spans="1:133" ht="37.5" customHeight="1" x14ac:dyDescent="0.2">
      <c r="A11" s="91" t="s">
        <v>97</v>
      </c>
      <c r="B11" s="91"/>
      <c r="C11" s="91"/>
      <c r="D11" s="91"/>
      <c r="E11" s="91"/>
      <c r="F11" s="91"/>
      <c r="G11" s="91"/>
      <c r="H11" s="91"/>
      <c r="I11" s="91"/>
      <c r="J11" s="91"/>
      <c r="K11" s="91"/>
    </row>
    <row r="12" spans="1:133" ht="15.75" x14ac:dyDescent="0.2">
      <c r="A12" s="61"/>
      <c r="B12" s="61"/>
      <c r="C12" s="61"/>
      <c r="D12" s="64"/>
      <c r="E12" s="61"/>
      <c r="F12" s="61"/>
      <c r="G12" s="61"/>
      <c r="H12" s="61"/>
      <c r="I12" s="61"/>
      <c r="J12" s="61"/>
      <c r="K12" s="61"/>
    </row>
    <row r="13" spans="1:133" s="82" customFormat="1" ht="18.75" customHeight="1" x14ac:dyDescent="0.2">
      <c r="A13" s="97" t="s">
        <v>99</v>
      </c>
      <c r="B13" s="97" t="s">
        <v>93</v>
      </c>
      <c r="C13" s="97" t="s">
        <v>98</v>
      </c>
      <c r="D13" s="98" t="s">
        <v>56</v>
      </c>
      <c r="E13" s="97" t="s">
        <v>117</v>
      </c>
      <c r="F13" s="97" t="s">
        <v>118</v>
      </c>
      <c r="G13" s="97" t="s">
        <v>119</v>
      </c>
      <c r="H13" s="96" t="s">
        <v>101</v>
      </c>
      <c r="I13" s="96" t="s">
        <v>100</v>
      </c>
      <c r="J13" s="96" t="s">
        <v>102</v>
      </c>
      <c r="K13" s="96" t="s">
        <v>103</v>
      </c>
    </row>
    <row r="14" spans="1:133" s="82" customFormat="1" ht="39" customHeight="1" x14ac:dyDescent="0.2">
      <c r="A14" s="97"/>
      <c r="B14" s="97"/>
      <c r="C14" s="97"/>
      <c r="D14" s="98"/>
      <c r="E14" s="97"/>
      <c r="F14" s="97"/>
      <c r="G14" s="97"/>
      <c r="H14" s="96"/>
      <c r="I14" s="96"/>
      <c r="J14" s="96"/>
      <c r="K14" s="96"/>
    </row>
    <row r="15" spans="1:133" s="73" customFormat="1" ht="15.75" customHeight="1" x14ac:dyDescent="0.2">
      <c r="A15" s="59">
        <v>1</v>
      </c>
      <c r="B15" s="65" t="s">
        <v>104</v>
      </c>
      <c r="C15" s="74" t="s">
        <v>109</v>
      </c>
      <c r="D15" s="75">
        <v>1200</v>
      </c>
      <c r="E15" s="63">
        <v>87</v>
      </c>
      <c r="F15" s="63">
        <v>90</v>
      </c>
      <c r="G15" s="63">
        <v>89</v>
      </c>
      <c r="H15" s="70">
        <v>1.5275000000000001</v>
      </c>
      <c r="I15" s="71">
        <v>1.72</v>
      </c>
      <c r="J15" s="63">
        <f>(E15+F15+G15)/3</f>
        <v>88.666666666666671</v>
      </c>
      <c r="K15" s="72">
        <v>106404</v>
      </c>
      <c r="L15" s="85"/>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c r="AP15" s="81"/>
      <c r="AQ15" s="81"/>
      <c r="AR15" s="81"/>
      <c r="AS15" s="81"/>
      <c r="AT15" s="81"/>
      <c r="AU15" s="81"/>
      <c r="AV15" s="81"/>
      <c r="AW15" s="81"/>
      <c r="AX15" s="81"/>
      <c r="AY15" s="81"/>
      <c r="AZ15" s="81"/>
      <c r="BA15" s="81"/>
      <c r="BB15" s="81"/>
      <c r="BC15" s="81"/>
      <c r="BD15" s="81"/>
      <c r="BE15" s="81"/>
      <c r="BF15" s="81"/>
      <c r="BG15" s="81"/>
      <c r="BH15" s="81"/>
      <c r="BI15" s="81"/>
      <c r="BJ15" s="81"/>
      <c r="BK15" s="81"/>
      <c r="BL15" s="81"/>
      <c r="BM15" s="81"/>
      <c r="BN15" s="81"/>
      <c r="BO15" s="81"/>
      <c r="BP15" s="81"/>
      <c r="BQ15" s="81"/>
      <c r="BR15" s="81"/>
      <c r="BS15" s="81"/>
      <c r="BT15" s="81"/>
      <c r="BU15" s="81"/>
      <c r="BV15" s="81"/>
      <c r="BW15" s="81"/>
      <c r="BX15" s="81"/>
      <c r="BY15" s="81"/>
      <c r="BZ15" s="81"/>
      <c r="CA15" s="81"/>
      <c r="CB15" s="81"/>
      <c r="CC15" s="81"/>
      <c r="CD15" s="81"/>
      <c r="CE15" s="81"/>
      <c r="CF15" s="81"/>
      <c r="CG15" s="81"/>
      <c r="CH15" s="81"/>
      <c r="CI15" s="81"/>
      <c r="CJ15" s="81"/>
      <c r="CK15" s="81"/>
      <c r="CL15" s="81"/>
      <c r="CM15" s="81"/>
      <c r="CN15" s="81"/>
      <c r="CO15" s="81"/>
      <c r="CP15" s="81"/>
      <c r="CQ15" s="81"/>
      <c r="CR15" s="81"/>
      <c r="CS15" s="81"/>
      <c r="CT15" s="81"/>
      <c r="CU15" s="81"/>
      <c r="CV15" s="81"/>
      <c r="CW15" s="81"/>
      <c r="CX15" s="81"/>
      <c r="CY15" s="81"/>
      <c r="CZ15" s="81"/>
      <c r="DA15" s="81"/>
      <c r="DB15" s="81"/>
      <c r="DC15" s="81"/>
      <c r="DD15" s="81"/>
      <c r="DE15" s="81"/>
      <c r="DF15" s="81"/>
      <c r="DG15" s="81"/>
      <c r="DH15" s="81"/>
      <c r="DI15" s="81"/>
      <c r="DJ15" s="81"/>
      <c r="DK15" s="81"/>
      <c r="DL15" s="81"/>
      <c r="DM15" s="81"/>
      <c r="DN15" s="81"/>
      <c r="DO15" s="81"/>
      <c r="DP15" s="81"/>
      <c r="DQ15" s="81"/>
      <c r="DR15" s="81"/>
      <c r="DS15" s="81"/>
      <c r="DT15" s="81"/>
      <c r="DU15" s="81"/>
      <c r="DV15" s="81"/>
      <c r="DW15" s="81"/>
      <c r="DX15" s="81"/>
      <c r="DY15" s="81"/>
      <c r="DZ15" s="81"/>
      <c r="EA15" s="81"/>
      <c r="EB15" s="81"/>
      <c r="EC15" s="81"/>
    </row>
    <row r="16" spans="1:133" s="73" customFormat="1" ht="15.75" customHeight="1" x14ac:dyDescent="0.2">
      <c r="A16" s="59">
        <v>2</v>
      </c>
      <c r="B16" s="65" t="s">
        <v>105</v>
      </c>
      <c r="C16" s="62" t="s">
        <v>108</v>
      </c>
      <c r="D16" s="75">
        <v>60</v>
      </c>
      <c r="E16" s="63">
        <v>349</v>
      </c>
      <c r="F16" s="63">
        <v>360</v>
      </c>
      <c r="G16" s="63">
        <v>358</v>
      </c>
      <c r="H16" s="70">
        <v>5.8594999999999997</v>
      </c>
      <c r="I16" s="71">
        <v>1.65</v>
      </c>
      <c r="J16" s="63">
        <f>(E16+F16+G16)/3</f>
        <v>355.66666666666669</v>
      </c>
      <c r="K16" s="72">
        <v>21340.2</v>
      </c>
      <c r="L16" s="86"/>
      <c r="M16" s="81"/>
      <c r="N16" s="81"/>
      <c r="O16" s="81"/>
      <c r="P16" s="81"/>
      <c r="Q16" s="81"/>
      <c r="R16" s="81"/>
      <c r="S16" s="81"/>
      <c r="T16" s="81"/>
      <c r="U16" s="81"/>
      <c r="V16" s="81"/>
      <c r="W16" s="81"/>
      <c r="X16" s="81"/>
      <c r="Y16" s="81"/>
      <c r="Z16" s="81"/>
      <c r="AA16" s="81"/>
      <c r="AB16" s="81"/>
      <c r="AC16" s="81"/>
      <c r="AD16" s="81"/>
      <c r="AE16" s="81"/>
      <c r="AF16" s="81"/>
      <c r="AG16" s="81"/>
      <c r="AH16" s="81"/>
      <c r="AI16" s="81"/>
      <c r="AJ16" s="81"/>
      <c r="AK16" s="81"/>
      <c r="AL16" s="81"/>
      <c r="AM16" s="81"/>
      <c r="AN16" s="81"/>
      <c r="AO16" s="81"/>
      <c r="AP16" s="81"/>
      <c r="AQ16" s="81"/>
      <c r="AR16" s="81"/>
      <c r="AS16" s="81"/>
      <c r="AT16" s="81"/>
      <c r="AU16" s="81"/>
      <c r="AV16" s="81"/>
      <c r="AW16" s="81"/>
      <c r="AX16" s="81"/>
      <c r="AY16" s="81"/>
      <c r="AZ16" s="81"/>
      <c r="BA16" s="81"/>
      <c r="BB16" s="81"/>
      <c r="BC16" s="81"/>
      <c r="BD16" s="81"/>
      <c r="BE16" s="81"/>
      <c r="BF16" s="81"/>
      <c r="BG16" s="81"/>
      <c r="BH16" s="81"/>
      <c r="BI16" s="81"/>
      <c r="BJ16" s="81"/>
      <c r="BK16" s="81"/>
      <c r="BL16" s="81"/>
      <c r="BM16" s="81"/>
      <c r="BN16" s="81"/>
      <c r="BO16" s="81"/>
      <c r="BP16" s="81"/>
      <c r="BQ16" s="81"/>
      <c r="BR16" s="81"/>
      <c r="BS16" s="81"/>
      <c r="BT16" s="81"/>
      <c r="BU16" s="81"/>
      <c r="BV16" s="81"/>
      <c r="BW16" s="81"/>
      <c r="BX16" s="81"/>
      <c r="BY16" s="81"/>
      <c r="BZ16" s="81"/>
      <c r="CA16" s="81"/>
      <c r="CB16" s="81"/>
      <c r="CC16" s="81"/>
      <c r="CD16" s="81"/>
      <c r="CE16" s="81"/>
      <c r="CF16" s="81"/>
      <c r="CG16" s="81"/>
      <c r="CH16" s="81"/>
      <c r="CI16" s="81"/>
      <c r="CJ16" s="81"/>
      <c r="CK16" s="81"/>
      <c r="CL16" s="81"/>
      <c r="CM16" s="81"/>
      <c r="CN16" s="81"/>
      <c r="CO16" s="81"/>
      <c r="CP16" s="81"/>
      <c r="CQ16" s="81"/>
      <c r="CR16" s="81"/>
      <c r="CS16" s="81"/>
      <c r="CT16" s="81"/>
      <c r="CU16" s="81"/>
      <c r="CV16" s="81"/>
      <c r="CW16" s="81"/>
      <c r="CX16" s="81"/>
      <c r="CY16" s="81"/>
      <c r="CZ16" s="81"/>
      <c r="DA16" s="81"/>
      <c r="DB16" s="81"/>
      <c r="DC16" s="81"/>
      <c r="DD16" s="81"/>
      <c r="DE16" s="81"/>
      <c r="DF16" s="81"/>
      <c r="DG16" s="81"/>
      <c r="DH16" s="81"/>
      <c r="DI16" s="81"/>
      <c r="DJ16" s="81"/>
      <c r="DK16" s="81"/>
      <c r="DL16" s="81"/>
      <c r="DM16" s="81"/>
      <c r="DN16" s="81"/>
      <c r="DO16" s="81"/>
      <c r="DP16" s="81"/>
      <c r="DQ16" s="81"/>
      <c r="DR16" s="81"/>
      <c r="DS16" s="81"/>
      <c r="DT16" s="81"/>
      <c r="DU16" s="81"/>
      <c r="DV16" s="81"/>
      <c r="DW16" s="81"/>
      <c r="DX16" s="81"/>
      <c r="DY16" s="81"/>
      <c r="DZ16" s="81"/>
      <c r="EA16" s="81"/>
      <c r="EB16" s="81"/>
      <c r="EC16" s="81"/>
    </row>
    <row r="17" spans="1:133" s="73" customFormat="1" ht="15.75" customHeight="1" x14ac:dyDescent="0.2">
      <c r="A17" s="59">
        <v>3</v>
      </c>
      <c r="B17" s="65" t="s">
        <v>106</v>
      </c>
      <c r="C17" s="62" t="s">
        <v>108</v>
      </c>
      <c r="D17" s="75">
        <v>60</v>
      </c>
      <c r="E17" s="63">
        <v>1294</v>
      </c>
      <c r="F17" s="63">
        <v>1334</v>
      </c>
      <c r="G17" s="63">
        <v>1313</v>
      </c>
      <c r="H17" s="70">
        <v>20.008299999999998</v>
      </c>
      <c r="I17" s="71">
        <v>1.52</v>
      </c>
      <c r="J17" s="63">
        <f>(E17+F17+G17)/3</f>
        <v>1313.6666666666667</v>
      </c>
      <c r="K17" s="72">
        <v>78820.2</v>
      </c>
      <c r="L17" s="86"/>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1"/>
      <c r="AO17" s="81"/>
      <c r="AP17" s="81"/>
      <c r="AQ17" s="81"/>
      <c r="AR17" s="81"/>
      <c r="AS17" s="81"/>
      <c r="AT17" s="81"/>
      <c r="AU17" s="81"/>
      <c r="AV17" s="81"/>
      <c r="AW17" s="81"/>
      <c r="AX17" s="81"/>
      <c r="AY17" s="81"/>
      <c r="AZ17" s="81"/>
      <c r="BA17" s="81"/>
      <c r="BB17" s="81"/>
      <c r="BC17" s="81"/>
      <c r="BD17" s="81"/>
      <c r="BE17" s="81"/>
      <c r="BF17" s="81"/>
      <c r="BG17" s="81"/>
      <c r="BH17" s="81"/>
      <c r="BI17" s="81"/>
      <c r="BJ17" s="81"/>
      <c r="BK17" s="81"/>
      <c r="BL17" s="81"/>
      <c r="BM17" s="81"/>
      <c r="BN17" s="81"/>
      <c r="BO17" s="81"/>
      <c r="BP17" s="81"/>
      <c r="BQ17" s="81"/>
      <c r="BR17" s="81"/>
      <c r="BS17" s="81"/>
      <c r="BT17" s="81"/>
      <c r="BU17" s="81"/>
      <c r="BV17" s="81"/>
      <c r="BW17" s="81"/>
      <c r="BX17" s="81"/>
      <c r="BY17" s="81"/>
      <c r="BZ17" s="81"/>
      <c r="CA17" s="81"/>
      <c r="CB17" s="81"/>
      <c r="CC17" s="81"/>
      <c r="CD17" s="81"/>
      <c r="CE17" s="81"/>
      <c r="CF17" s="81"/>
      <c r="CG17" s="81"/>
      <c r="CH17" s="81"/>
      <c r="CI17" s="81"/>
      <c r="CJ17" s="81"/>
      <c r="CK17" s="81"/>
      <c r="CL17" s="81"/>
      <c r="CM17" s="81"/>
      <c r="CN17" s="81"/>
      <c r="CO17" s="81"/>
      <c r="CP17" s="81"/>
      <c r="CQ17" s="81"/>
      <c r="CR17" s="81"/>
      <c r="CS17" s="81"/>
      <c r="CT17" s="81"/>
      <c r="CU17" s="81"/>
      <c r="CV17" s="81"/>
      <c r="CW17" s="81"/>
      <c r="CX17" s="81"/>
      <c r="CY17" s="81"/>
      <c r="CZ17" s="81"/>
      <c r="DA17" s="81"/>
      <c r="DB17" s="81"/>
      <c r="DC17" s="81"/>
      <c r="DD17" s="81"/>
      <c r="DE17" s="81"/>
      <c r="DF17" s="81"/>
      <c r="DG17" s="81"/>
      <c r="DH17" s="81"/>
      <c r="DI17" s="81"/>
      <c r="DJ17" s="81"/>
      <c r="DK17" s="81"/>
      <c r="DL17" s="81"/>
      <c r="DM17" s="81"/>
      <c r="DN17" s="81"/>
      <c r="DO17" s="81"/>
      <c r="DP17" s="81"/>
      <c r="DQ17" s="81"/>
      <c r="DR17" s="81"/>
      <c r="DS17" s="81"/>
      <c r="DT17" s="81"/>
      <c r="DU17" s="81"/>
      <c r="DV17" s="81"/>
      <c r="DW17" s="81"/>
      <c r="DX17" s="81"/>
      <c r="DY17" s="81"/>
      <c r="DZ17" s="81"/>
      <c r="EA17" s="81"/>
      <c r="EB17" s="81"/>
      <c r="EC17" s="81"/>
    </row>
    <row r="18" spans="1:133" s="73" customFormat="1" ht="15.75" customHeight="1" x14ac:dyDescent="0.2">
      <c r="A18" s="59">
        <v>4</v>
      </c>
      <c r="B18" s="65" t="s">
        <v>107</v>
      </c>
      <c r="C18" s="62" t="s">
        <v>108</v>
      </c>
      <c r="D18" s="75">
        <v>20</v>
      </c>
      <c r="E18" s="63">
        <v>964</v>
      </c>
      <c r="F18" s="63">
        <v>1000</v>
      </c>
      <c r="G18" s="63">
        <v>980</v>
      </c>
      <c r="H18" s="70">
        <v>18.036999999999999</v>
      </c>
      <c r="I18" s="71">
        <v>1.84</v>
      </c>
      <c r="J18" s="63">
        <f>(E18+F18+G18)/3</f>
        <v>981.33333333333337</v>
      </c>
      <c r="K18" s="72">
        <v>19626.599999999999</v>
      </c>
      <c r="L18" s="86"/>
      <c r="M18" s="81"/>
      <c r="N18" s="81"/>
      <c r="O18" s="81"/>
      <c r="P18" s="81"/>
      <c r="Q18" s="81"/>
      <c r="R18" s="81"/>
      <c r="S18" s="81"/>
      <c r="T18" s="81"/>
      <c r="U18" s="81"/>
      <c r="V18" s="81"/>
      <c r="W18" s="81"/>
      <c r="X18" s="81"/>
      <c r="Y18" s="81"/>
      <c r="Z18" s="81"/>
      <c r="AA18" s="81"/>
      <c r="AB18" s="81"/>
      <c r="AC18" s="81"/>
      <c r="AD18" s="81"/>
      <c r="AE18" s="81"/>
      <c r="AF18" s="81"/>
      <c r="AG18" s="81"/>
      <c r="AH18" s="81"/>
      <c r="AI18" s="81"/>
      <c r="AJ18" s="81"/>
      <c r="AK18" s="81"/>
      <c r="AL18" s="81"/>
      <c r="AM18" s="81"/>
      <c r="AN18" s="81"/>
      <c r="AO18" s="81"/>
      <c r="AP18" s="81"/>
      <c r="AQ18" s="81"/>
      <c r="AR18" s="81"/>
      <c r="AS18" s="81"/>
      <c r="AT18" s="81"/>
      <c r="AU18" s="81"/>
      <c r="AV18" s="81"/>
      <c r="AW18" s="81"/>
      <c r="AX18" s="81"/>
      <c r="AY18" s="81"/>
      <c r="AZ18" s="81"/>
      <c r="BA18" s="81"/>
      <c r="BB18" s="81"/>
      <c r="BC18" s="81"/>
      <c r="BD18" s="81"/>
      <c r="BE18" s="81"/>
      <c r="BF18" s="81"/>
      <c r="BG18" s="81"/>
      <c r="BH18" s="81"/>
      <c r="BI18" s="81"/>
      <c r="BJ18" s="81"/>
      <c r="BK18" s="81"/>
      <c r="BL18" s="81"/>
      <c r="BM18" s="81"/>
      <c r="BN18" s="81"/>
      <c r="BO18" s="81"/>
      <c r="BP18" s="81"/>
      <c r="BQ18" s="81"/>
      <c r="BR18" s="81"/>
      <c r="BS18" s="81"/>
      <c r="BT18" s="81"/>
      <c r="BU18" s="81"/>
      <c r="BV18" s="81"/>
      <c r="BW18" s="81"/>
      <c r="BX18" s="81"/>
      <c r="BY18" s="81"/>
      <c r="BZ18" s="81"/>
      <c r="CA18" s="81"/>
      <c r="CB18" s="81"/>
      <c r="CC18" s="81"/>
      <c r="CD18" s="81"/>
      <c r="CE18" s="81"/>
      <c r="CF18" s="81"/>
      <c r="CG18" s="81"/>
      <c r="CH18" s="81"/>
      <c r="CI18" s="81"/>
      <c r="CJ18" s="81"/>
      <c r="CK18" s="81"/>
      <c r="CL18" s="81"/>
      <c r="CM18" s="81"/>
      <c r="CN18" s="81"/>
      <c r="CO18" s="81"/>
      <c r="CP18" s="81"/>
      <c r="CQ18" s="81"/>
      <c r="CR18" s="81"/>
      <c r="CS18" s="81"/>
      <c r="CT18" s="81"/>
      <c r="CU18" s="81"/>
      <c r="CV18" s="81"/>
      <c r="CW18" s="81"/>
      <c r="CX18" s="81"/>
      <c r="CY18" s="81"/>
      <c r="CZ18" s="81"/>
      <c r="DA18" s="81"/>
      <c r="DB18" s="81"/>
      <c r="DC18" s="81"/>
      <c r="DD18" s="81"/>
      <c r="DE18" s="81"/>
      <c r="DF18" s="81"/>
      <c r="DG18" s="81"/>
      <c r="DH18" s="81"/>
      <c r="DI18" s="81"/>
      <c r="DJ18" s="81"/>
      <c r="DK18" s="81"/>
      <c r="DL18" s="81"/>
      <c r="DM18" s="81"/>
      <c r="DN18" s="81"/>
      <c r="DO18" s="81"/>
      <c r="DP18" s="81"/>
      <c r="DQ18" s="81"/>
      <c r="DR18" s="81"/>
      <c r="DS18" s="81"/>
      <c r="DT18" s="81"/>
      <c r="DU18" s="81"/>
      <c r="DV18" s="81"/>
      <c r="DW18" s="81"/>
      <c r="DX18" s="81"/>
      <c r="DY18" s="81"/>
      <c r="DZ18" s="81"/>
      <c r="EA18" s="81"/>
      <c r="EB18" s="81"/>
      <c r="EC18" s="81"/>
    </row>
    <row r="19" spans="1:133" ht="15.75" x14ac:dyDescent="0.2">
      <c r="A19" s="66"/>
      <c r="B19" s="67" t="s">
        <v>94</v>
      </c>
      <c r="C19" s="68"/>
      <c r="D19" s="76"/>
      <c r="E19" s="68"/>
      <c r="F19" s="68"/>
      <c r="G19" s="68"/>
      <c r="H19" s="68"/>
      <c r="I19" s="68"/>
      <c r="J19" s="68"/>
      <c r="K19" s="69">
        <v>226191</v>
      </c>
    </row>
    <row r="20" spans="1:133" ht="15.75" x14ac:dyDescent="0.25">
      <c r="A20" s="89" t="s">
        <v>114</v>
      </c>
      <c r="B20" s="90"/>
      <c r="C20" s="90"/>
      <c r="D20" s="90"/>
      <c r="E20" s="90"/>
      <c r="F20" s="90"/>
      <c r="G20" s="90"/>
      <c r="H20" s="90"/>
      <c r="I20" s="90"/>
      <c r="J20" s="90"/>
      <c r="K20" s="90"/>
    </row>
    <row r="21" spans="1:133" ht="15.75" x14ac:dyDescent="0.25">
      <c r="A21" s="55"/>
      <c r="B21" s="55"/>
      <c r="C21" s="55"/>
      <c r="D21" s="78"/>
      <c r="E21" s="58"/>
      <c r="F21" s="55"/>
      <c r="G21" s="55"/>
      <c r="H21" s="55"/>
      <c r="I21" s="55"/>
      <c r="J21" s="55"/>
      <c r="K21" s="55"/>
    </row>
    <row r="22" spans="1:133" ht="15.75" x14ac:dyDescent="0.25">
      <c r="A22" s="55"/>
      <c r="B22" s="83" t="s">
        <v>111</v>
      </c>
      <c r="C22" s="83"/>
      <c r="D22" s="83"/>
      <c r="E22" s="83"/>
      <c r="F22" s="55"/>
      <c r="G22" s="55"/>
      <c r="H22" s="55"/>
      <c r="I22" s="55"/>
      <c r="J22" s="55"/>
      <c r="K22" s="55"/>
    </row>
    <row r="23" spans="1:133" ht="15.75" x14ac:dyDescent="0.25">
      <c r="A23" s="55"/>
      <c r="B23" s="84"/>
      <c r="C23" s="84"/>
      <c r="D23" s="84"/>
      <c r="E23" s="84"/>
      <c r="F23" s="55"/>
      <c r="G23" s="55"/>
      <c r="H23" s="55"/>
      <c r="I23" s="55"/>
      <c r="J23" s="55"/>
      <c r="K23" s="55"/>
    </row>
    <row r="24" spans="1:133" ht="15.75" x14ac:dyDescent="0.25">
      <c r="A24" s="55"/>
      <c r="B24" s="55" t="s">
        <v>116</v>
      </c>
      <c r="C24" s="55"/>
      <c r="D24" s="78"/>
      <c r="E24" s="58"/>
      <c r="F24" s="55"/>
      <c r="G24" s="55"/>
      <c r="H24" s="55"/>
      <c r="I24" s="55"/>
      <c r="J24" s="55"/>
      <c r="K24" s="55"/>
    </row>
    <row r="25" spans="1:133" ht="15.75" x14ac:dyDescent="0.25">
      <c r="A25" s="55"/>
      <c r="B25" s="55" t="s">
        <v>110</v>
      </c>
      <c r="C25" s="55"/>
      <c r="D25" s="78"/>
      <c r="E25" s="58"/>
      <c r="F25" s="55"/>
      <c r="G25" s="55"/>
      <c r="H25" s="55"/>
      <c r="I25" s="55"/>
      <c r="J25" s="55"/>
      <c r="K25" s="55"/>
    </row>
    <row r="26" spans="1:133" x14ac:dyDescent="0.2">
      <c r="D26" s="79"/>
      <c r="E26" s="52"/>
    </row>
  </sheetData>
  <mergeCells count="20">
    <mergeCell ref="D13:D14"/>
    <mergeCell ref="E13:E14"/>
    <mergeCell ref="F13:F14"/>
    <mergeCell ref="G13:G14"/>
    <mergeCell ref="B22:E22"/>
    <mergeCell ref="B23:E23"/>
    <mergeCell ref="L15:L18"/>
    <mergeCell ref="H2:K2"/>
    <mergeCell ref="A20:K20"/>
    <mergeCell ref="A11:K11"/>
    <mergeCell ref="B9:K9"/>
    <mergeCell ref="A7:K7"/>
    <mergeCell ref="F5:K5"/>
    <mergeCell ref="H13:H14"/>
    <mergeCell ref="I13:I14"/>
    <mergeCell ref="J13:J14"/>
    <mergeCell ref="K13:K14"/>
    <mergeCell ref="A13:A14"/>
    <mergeCell ref="B13:B14"/>
    <mergeCell ref="C13:C14"/>
  </mergeCells>
  <phoneticPr fontId="6" type="noConversion"/>
  <printOptions horizontalCentered="1" verticalCentered="1"/>
  <pageMargins left="0.23622047244094491" right="0.23622047244094491" top="0.15748031496062992" bottom="0.35433070866141736" header="0.31496062992125984" footer="0.31496062992125984"/>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пробирки</vt:lpstr>
      <vt:lpstr>зонд</vt:lpstr>
      <vt:lpstr>индикаторы 29.10.14г</vt:lpstr>
      <vt:lpstr>проб.</vt:lpstr>
      <vt:lpstr>стекло</vt:lpstr>
      <vt:lpstr>контейнер</vt:lpstr>
      <vt:lpstr>НМЦД</vt:lpstr>
    </vt:vector>
  </TitlesOfParts>
  <Company>workgroup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east</dc:creator>
  <cp:lastModifiedBy>Закупки</cp:lastModifiedBy>
  <cp:lastPrinted>2026-09-01T04:24:21Z</cp:lastPrinted>
  <dcterms:created xsi:type="dcterms:W3CDTF">2009-02-25T05:04:42Z</dcterms:created>
  <dcterms:modified xsi:type="dcterms:W3CDTF">2026-09-03T05:24:14Z</dcterms:modified>
</cp:coreProperties>
</file>