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filterPrivacy="1" defaultThemeVersion="124226"/>
  <xr:revisionPtr revIDLastSave="0" documentId="13_ncr:1_{E33CB93C-49A2-43B3-BDFE-B2029557ECF7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34" i="1" l="1"/>
  <c r="K33" i="1"/>
  <c r="J21" i="1"/>
  <c r="K21" i="1" s="1"/>
  <c r="J22" i="1"/>
  <c r="K22" i="1" s="1"/>
  <c r="J23" i="1"/>
  <c r="K23" i="1" s="1"/>
  <c r="J24" i="1"/>
  <c r="K24" i="1" s="1"/>
  <c r="J25" i="1"/>
  <c r="K25" i="1" s="1"/>
  <c r="J26" i="1"/>
  <c r="K26" i="1" s="1"/>
  <c r="J27" i="1"/>
  <c r="K27" i="1" s="1"/>
  <c r="J28" i="1"/>
  <c r="K28" i="1" s="1"/>
  <c r="J29" i="1"/>
  <c r="K29" i="1" s="1"/>
  <c r="J30" i="1"/>
  <c r="K30" i="1" s="1"/>
  <c r="J31" i="1"/>
  <c r="K31" i="1" s="1"/>
  <c r="J20" i="1" l="1"/>
  <c r="K20" i="1" s="1"/>
  <c r="J19" i="1"/>
  <c r="K19" i="1" s="1"/>
  <c r="J18" i="1" l="1"/>
  <c r="K18" i="1" s="1"/>
</calcChain>
</file>

<file path=xl/sharedStrings.xml><?xml version="1.0" encoding="utf-8"?>
<sst xmlns="http://schemas.openxmlformats.org/spreadsheetml/2006/main" count="75" uniqueCount="51">
  <si>
    <t>ОБОСНОВАНИЕ НАЧАЛЬНОЙ (МАКСИМАЛЬНОЙ) ЦЕНЫ ДОГОВОРА</t>
  </si>
  <si>
    <t>метод сопоставления рыночных цен.</t>
  </si>
  <si>
    <t>Обоснование выбранного метода обоснования начальной (максимальной) цены контракта: метод сопоставимых рыночных цен (анализа рынка) является приоритетным для определения 
 и обоснования начальной (максимальной) цены договора.</t>
  </si>
  <si>
    <t>Источник №1</t>
  </si>
  <si>
    <t>коммерческое предложение № 1</t>
  </si>
  <si>
    <t>Источник №2</t>
  </si>
  <si>
    <t xml:space="preserve">коммерческое предложение № 2 </t>
  </si>
  <si>
    <t>Источник №3</t>
  </si>
  <si>
    <t>коммерческое предложение № 3</t>
  </si>
  <si>
    <t>№ п/п</t>
  </si>
  <si>
    <t>Объект закупки</t>
  </si>
  <si>
    <t>Ед. изм.</t>
  </si>
  <si>
    <t>Количество</t>
  </si>
  <si>
    <t>Место поставки</t>
  </si>
  <si>
    <t>Количество источников ценовой информации</t>
  </si>
  <si>
    <t xml:space="preserve">Используемый метод определения начальной (максимальной) цены (НМЦ) договора: </t>
  </si>
  <si>
    <t>________</t>
  </si>
  <si>
    <t>Цены поставщиков (исполнителей, подрядчиков), с НДС, руб.</t>
  </si>
  <si>
    <t>Источник №1:</t>
  </si>
  <si>
    <t>Источник №2:</t>
  </si>
  <si>
    <t>Источник №3:</t>
  </si>
  <si>
    <t>ИТОГО</t>
  </si>
  <si>
    <t>Использованы следующие источники ценовой информации:</t>
  </si>
  <si>
    <t>Директор ООО «КИРЕНГА-ЭНЕРГО»</t>
  </si>
  <si>
    <t>НМЦ с учетом количества , руб.</t>
  </si>
  <si>
    <t>НМЦ, руб.</t>
  </si>
  <si>
    <t>Приложение № 1</t>
  </si>
  <si>
    <t>Начальная максимальная цена необходимого для поставки товара  сформирована исходя  из учета среднего значения между 3 коммерческими предложениями по стоимости товара на момент  проведения исследования рынка. Начальная (максимальная) цена договора сформирована исходя из учета средней  цены  необходимого для поставки товара с учетом стоимости товара, расходов на перевозку, погрузо-разгрузочных работ, страхования, уплаты таможенных пошлин, а так же всех предусмотренных действующим законодательством налогов, сборов  и других обязательных платежей и количества товара.</t>
  </si>
  <si>
    <t>шт.</t>
  </si>
  <si>
    <t>Пара</t>
  </si>
  <si>
    <t>Иркутская область, г. Иркутск (самовывоз)</t>
  </si>
  <si>
    <t>на поставку средств индивидуальной защиты для нужд ООО «КИРЕНГА-ЭНЕРГО»</t>
  </si>
  <si>
    <t>Пшиков А.В.</t>
  </si>
  <si>
    <t>Костюм муж. Лето «Азов Ми 3/ 100% х/б  МИНПРОМТОРГ</t>
  </si>
  <si>
    <t xml:space="preserve">Сапоги «Билд» с комбинированным верхом </t>
  </si>
  <si>
    <t>Перчатки морозостойкие защитные Полар 2 В 4002 с трикотажным манжетом с полным ПВХ покрытием</t>
  </si>
  <si>
    <t>«Гарда Премиум Провит» крем регенерирующий  - 100 мл</t>
  </si>
  <si>
    <t>«Гарда Премиум Натур Соло» паста для кожи очищающая  с натур. абразивом 200 мл</t>
  </si>
  <si>
    <t>«Гарда Стандарт» Крем защищающий гидрофильного действия – 100 мл</t>
  </si>
  <si>
    <t>Наушники противошумные СОМ3-1 Ягуар, станд., оголовье, 27дБ (60100) МИНПРОМТОРГ</t>
  </si>
  <si>
    <t>Каска  СОМ3-55 Визион оранжевая (78214) МИНПРОМТОРГ</t>
  </si>
  <si>
    <t>Полумаска фильтрующая «Юлия-219», FFP-2  с клапаном выдоха  VBYGHJVNJHU</t>
  </si>
  <si>
    <t xml:space="preserve">Самоспасатель универсальный фильтрующий </t>
  </si>
  <si>
    <t xml:space="preserve">Боты резиновые формовые диэлектрические  </t>
  </si>
  <si>
    <t>Перчатки Дублин П/Э с нитрильным покрытием  МИНПРОМТОРГ</t>
  </si>
  <si>
    <t>Сапоги специальные утепленные из ЭВА Нордман Силла МИНПРОМТОРГ</t>
  </si>
  <si>
    <t xml:space="preserve">Костюм мужской зимний «Билд»  (куртка +п/к) /Тн-3(4), Ми3/ МИНПРОМТОРГ
 (ПУ/ТПУ,
защитные
металлические носки
200 Дж
</t>
  </si>
  <si>
    <t>ИТОГО НАЧАЛЬНАЯ (МАКСИМАЛЬНОЙ) ЦЕНА ДОГОВОРА с учетом НДС (22%)</t>
  </si>
  <si>
    <t xml:space="preserve"> НАЧАЛЬНАЯ (МАКСИМАЛЬНОЙ) ЦЕНА ДОГОВОРА без учета НДС (22%)</t>
  </si>
  <si>
    <t>"__" _______________ 2026г.</t>
  </si>
  <si>
    <t>компл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</si>
</sst>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u/>
      <sz val="10"/>
      <color theme="10"/>
      <name val="Arial"/>
      <family val="2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58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 applyAlignment="1">
      <alignment vertical="center" wrapText="1"/>
    </xf>
    <xf numFmtId="0" fontId="5" fillId="0" borderId="0" xfId="0" applyFont="1" applyFill="1" applyAlignment="1">
      <alignment horizontal="left" vertical="center" wrapText="1"/>
    </xf>
    <xf numFmtId="0" fontId="5" fillId="0" borderId="0" xfId="2" applyFont="1" applyFill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7" fillId="0" borderId="6" xfId="0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0" xfId="0" applyFont="1" applyBorder="1"/>
    <xf numFmtId="0" fontId="5" fillId="0" borderId="0" xfId="0" applyFont="1" applyBorder="1" applyAlignment="1">
      <alignment horizontal="center"/>
    </xf>
    <xf numFmtId="164" fontId="2" fillId="0" borderId="4" xfId="0" applyNumberFormat="1" applyFont="1" applyBorder="1"/>
    <xf numFmtId="0" fontId="5" fillId="0" borderId="0" xfId="0" applyFont="1" applyFill="1" applyAlignment="1">
      <alignment horizontal="right"/>
    </xf>
    <xf numFmtId="0" fontId="9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vertical="center" wrapText="1"/>
    </xf>
    <xf numFmtId="164" fontId="9" fillId="2" borderId="6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vertical="center"/>
    </xf>
    <xf numFmtId="164" fontId="5" fillId="2" borderId="10" xfId="1" applyFont="1" applyFill="1" applyBorder="1" applyAlignment="1">
      <alignment horizontal="center" vertical="center" wrapText="1"/>
    </xf>
    <xf numFmtId="164" fontId="9" fillId="2" borderId="10" xfId="1" applyFont="1" applyFill="1" applyBorder="1" applyAlignment="1">
      <alignment horizontal="center" vertical="center" wrapText="1"/>
    </xf>
    <xf numFmtId="164" fontId="9" fillId="2" borderId="10" xfId="0" applyNumberFormat="1" applyFont="1" applyFill="1" applyBorder="1" applyAlignment="1">
      <alignment horizontal="center" vertical="center" wrapText="1"/>
    </xf>
    <xf numFmtId="164" fontId="5" fillId="2" borderId="15" xfId="0" applyNumberFormat="1" applyFont="1" applyFill="1" applyBorder="1" applyAlignment="1">
      <alignment horizontal="center" vertical="center" wrapText="1"/>
    </xf>
    <xf numFmtId="164" fontId="10" fillId="2" borderId="12" xfId="1" applyFont="1" applyFill="1" applyBorder="1"/>
    <xf numFmtId="164" fontId="2" fillId="0" borderId="0" xfId="0" applyNumberFormat="1" applyFont="1"/>
    <xf numFmtId="0" fontId="2" fillId="2" borderId="6" xfId="0" applyFont="1" applyFill="1" applyBorder="1" applyAlignment="1">
      <alignment vertical="center"/>
    </xf>
    <xf numFmtId="164" fontId="5" fillId="2" borderId="6" xfId="0" applyNumberFormat="1" applyFont="1" applyFill="1" applyBorder="1" applyAlignment="1">
      <alignment horizontal="center" vertical="center" wrapText="1"/>
    </xf>
    <xf numFmtId="10" fontId="2" fillId="0" borderId="0" xfId="0" applyNumberFormat="1" applyFont="1" applyBorder="1"/>
    <xf numFmtId="0" fontId="8" fillId="2" borderId="2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4" fontId="11" fillId="2" borderId="6" xfId="0" applyNumberFormat="1" applyFont="1" applyFill="1" applyBorder="1" applyAlignment="1">
      <alignment vertical="center" wrapText="1"/>
    </xf>
    <xf numFmtId="0" fontId="2" fillId="0" borderId="0" xfId="0" applyFont="1" applyAlignment="1">
      <alignment horizontal="right"/>
    </xf>
    <xf numFmtId="2" fontId="2" fillId="0" borderId="0" xfId="0" applyNumberFormat="1" applyFont="1" applyBorder="1"/>
    <xf numFmtId="0" fontId="8" fillId="0" borderId="0" xfId="0" applyFont="1" applyAlignment="1">
      <alignment wrapText="1"/>
    </xf>
    <xf numFmtId="0" fontId="8" fillId="0" borderId="0" xfId="0" applyFont="1" applyAlignment="1"/>
    <xf numFmtId="4" fontId="8" fillId="2" borderId="6" xfId="0" applyNumberFormat="1" applyFont="1" applyFill="1" applyBorder="1" applyAlignment="1">
      <alignment vertical="center" wrapText="1"/>
    </xf>
    <xf numFmtId="0" fontId="5" fillId="0" borderId="0" xfId="0" applyFont="1" applyAlignment="1">
      <alignment horizontal="center" wrapText="1"/>
    </xf>
    <xf numFmtId="0" fontId="10" fillId="2" borderId="11" xfId="0" applyFont="1" applyFill="1" applyBorder="1" applyAlignment="1">
      <alignment horizontal="right"/>
    </xf>
    <xf numFmtId="0" fontId="10" fillId="2" borderId="0" xfId="0" applyFont="1" applyFill="1" applyBorder="1" applyAlignment="1">
      <alignment horizontal="right"/>
    </xf>
    <xf numFmtId="0" fontId="10" fillId="2" borderId="9" xfId="0" applyFont="1" applyFill="1" applyBorder="1" applyAlignment="1">
      <alignment horizontal="right"/>
    </xf>
    <xf numFmtId="0" fontId="3" fillId="0" borderId="6" xfId="0" applyFont="1" applyBorder="1" applyAlignment="1">
      <alignment horizontal="right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5" fillId="0" borderId="0" xfId="0" applyFont="1" applyFill="1" applyAlignment="1">
      <alignment horizontal="center" vertical="top" wrapText="1"/>
    </xf>
    <xf numFmtId="0" fontId="5" fillId="0" borderId="0" xfId="0" applyFont="1" applyFill="1" applyAlignment="1">
      <alignment horizontal="center" vertical="top"/>
    </xf>
    <xf numFmtId="0" fontId="4" fillId="0" borderId="0" xfId="0" applyFont="1" applyAlignment="1">
      <alignment horizontal="center"/>
    </xf>
  </cellXfs>
  <cellStyles count="3">
    <cellStyle name="Гиперссылка" xfId="2" builtinId="8"/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2"/>
  <sheetViews>
    <sheetView tabSelected="1" view="pageBreakPreview" zoomScaleNormal="100" zoomScaleSheetLayoutView="100" workbookViewId="0">
      <selection activeCell="C19" sqref="C19"/>
    </sheetView>
  </sheetViews>
  <sheetFormatPr defaultRowHeight="15" x14ac:dyDescent="0.25"/>
  <cols>
    <col min="1" max="1" width="5.42578125" style="1" customWidth="1"/>
    <col min="2" max="2" width="22.5703125" style="1" customWidth="1"/>
    <col min="3" max="3" width="7" style="1" customWidth="1"/>
    <col min="4" max="4" width="9.5703125" style="1" customWidth="1"/>
    <col min="5" max="5" width="44.28515625" style="2" customWidth="1"/>
    <col min="6" max="6" width="13.140625" style="1" customWidth="1"/>
    <col min="7" max="7" width="13.7109375" style="1" bestFit="1" customWidth="1"/>
    <col min="8" max="8" width="13.42578125" style="1" customWidth="1"/>
    <col min="9" max="9" width="13.7109375" style="1" bestFit="1" customWidth="1"/>
    <col min="10" max="10" width="14.140625" style="1" customWidth="1"/>
    <col min="11" max="11" width="18.42578125" style="1" customWidth="1"/>
    <col min="12" max="12" width="9.140625" style="1"/>
    <col min="13" max="13" width="19.140625" style="1" customWidth="1"/>
    <col min="14" max="14" width="9.140625" style="1"/>
    <col min="15" max="15" width="12.42578125" style="1" customWidth="1"/>
    <col min="16" max="16" width="19" style="1" customWidth="1"/>
    <col min="17" max="17" width="18.140625" style="1" customWidth="1"/>
    <col min="18" max="248" width="9.140625" style="1"/>
    <col min="249" max="249" width="5.42578125" style="1" customWidth="1"/>
    <col min="250" max="250" width="22.5703125" style="1" customWidth="1"/>
    <col min="251" max="251" width="7" style="1" customWidth="1"/>
    <col min="252" max="252" width="6.5703125" style="1" customWidth="1"/>
    <col min="253" max="253" width="41.28515625" style="1" customWidth="1"/>
    <col min="254" max="254" width="13.140625" style="1" customWidth="1"/>
    <col min="255" max="255" width="11.7109375" style="1" customWidth="1"/>
    <col min="256" max="256" width="12.140625" style="1" customWidth="1"/>
    <col min="257" max="259" width="11.7109375" style="1" customWidth="1"/>
    <col min="260" max="260" width="14.140625" style="1" customWidth="1"/>
    <col min="261" max="261" width="0" style="1" hidden="1" customWidth="1"/>
    <col min="262" max="262" width="14.140625" style="1" customWidth="1"/>
    <col min="263" max="263" width="19.5703125" style="1" customWidth="1"/>
    <col min="264" max="504" width="9.140625" style="1"/>
    <col min="505" max="505" width="5.42578125" style="1" customWidth="1"/>
    <col min="506" max="506" width="22.5703125" style="1" customWidth="1"/>
    <col min="507" max="507" width="7" style="1" customWidth="1"/>
    <col min="508" max="508" width="6.5703125" style="1" customWidth="1"/>
    <col min="509" max="509" width="41.28515625" style="1" customWidth="1"/>
    <col min="510" max="510" width="13.140625" style="1" customWidth="1"/>
    <col min="511" max="511" width="11.7109375" style="1" customWidth="1"/>
    <col min="512" max="512" width="12.140625" style="1" customWidth="1"/>
    <col min="513" max="515" width="11.7109375" style="1" customWidth="1"/>
    <col min="516" max="516" width="14.140625" style="1" customWidth="1"/>
    <col min="517" max="517" width="0" style="1" hidden="1" customWidth="1"/>
    <col min="518" max="518" width="14.140625" style="1" customWidth="1"/>
    <col min="519" max="519" width="19.5703125" style="1" customWidth="1"/>
    <col min="520" max="760" width="9.140625" style="1"/>
    <col min="761" max="761" width="5.42578125" style="1" customWidth="1"/>
    <col min="762" max="762" width="22.5703125" style="1" customWidth="1"/>
    <col min="763" max="763" width="7" style="1" customWidth="1"/>
    <col min="764" max="764" width="6.5703125" style="1" customWidth="1"/>
    <col min="765" max="765" width="41.28515625" style="1" customWidth="1"/>
    <col min="766" max="766" width="13.140625" style="1" customWidth="1"/>
    <col min="767" max="767" width="11.7109375" style="1" customWidth="1"/>
    <col min="768" max="768" width="12.140625" style="1" customWidth="1"/>
    <col min="769" max="771" width="11.7109375" style="1" customWidth="1"/>
    <col min="772" max="772" width="14.140625" style="1" customWidth="1"/>
    <col min="773" max="773" width="0" style="1" hidden="1" customWidth="1"/>
    <col min="774" max="774" width="14.140625" style="1" customWidth="1"/>
    <col min="775" max="775" width="19.5703125" style="1" customWidth="1"/>
    <col min="776" max="1016" width="9.140625" style="1"/>
    <col min="1017" max="1017" width="5.42578125" style="1" customWidth="1"/>
    <col min="1018" max="1018" width="22.5703125" style="1" customWidth="1"/>
    <col min="1019" max="1019" width="7" style="1" customWidth="1"/>
    <col min="1020" max="1020" width="6.5703125" style="1" customWidth="1"/>
    <col min="1021" max="1021" width="41.28515625" style="1" customWidth="1"/>
    <col min="1022" max="1022" width="13.140625" style="1" customWidth="1"/>
    <col min="1023" max="1023" width="11.7109375" style="1" customWidth="1"/>
    <col min="1024" max="1024" width="12.140625" style="1" customWidth="1"/>
    <col min="1025" max="1027" width="11.7109375" style="1" customWidth="1"/>
    <col min="1028" max="1028" width="14.140625" style="1" customWidth="1"/>
    <col min="1029" max="1029" width="0" style="1" hidden="1" customWidth="1"/>
    <col min="1030" max="1030" width="14.140625" style="1" customWidth="1"/>
    <col min="1031" max="1031" width="19.5703125" style="1" customWidth="1"/>
    <col min="1032" max="1272" width="9.140625" style="1"/>
    <col min="1273" max="1273" width="5.42578125" style="1" customWidth="1"/>
    <col min="1274" max="1274" width="22.5703125" style="1" customWidth="1"/>
    <col min="1275" max="1275" width="7" style="1" customWidth="1"/>
    <col min="1276" max="1276" width="6.5703125" style="1" customWidth="1"/>
    <col min="1277" max="1277" width="41.28515625" style="1" customWidth="1"/>
    <col min="1278" max="1278" width="13.140625" style="1" customWidth="1"/>
    <col min="1279" max="1279" width="11.7109375" style="1" customWidth="1"/>
    <col min="1280" max="1280" width="12.140625" style="1" customWidth="1"/>
    <col min="1281" max="1283" width="11.7109375" style="1" customWidth="1"/>
    <col min="1284" max="1284" width="14.140625" style="1" customWidth="1"/>
    <col min="1285" max="1285" width="0" style="1" hidden="1" customWidth="1"/>
    <col min="1286" max="1286" width="14.140625" style="1" customWidth="1"/>
    <col min="1287" max="1287" width="19.5703125" style="1" customWidth="1"/>
    <col min="1288" max="1528" width="9.140625" style="1"/>
    <col min="1529" max="1529" width="5.42578125" style="1" customWidth="1"/>
    <col min="1530" max="1530" width="22.5703125" style="1" customWidth="1"/>
    <col min="1531" max="1531" width="7" style="1" customWidth="1"/>
    <col min="1532" max="1532" width="6.5703125" style="1" customWidth="1"/>
    <col min="1533" max="1533" width="41.28515625" style="1" customWidth="1"/>
    <col min="1534" max="1534" width="13.140625" style="1" customWidth="1"/>
    <col min="1535" max="1535" width="11.7109375" style="1" customWidth="1"/>
    <col min="1536" max="1536" width="12.140625" style="1" customWidth="1"/>
    <col min="1537" max="1539" width="11.7109375" style="1" customWidth="1"/>
    <col min="1540" max="1540" width="14.140625" style="1" customWidth="1"/>
    <col min="1541" max="1541" width="0" style="1" hidden="1" customWidth="1"/>
    <col min="1542" max="1542" width="14.140625" style="1" customWidth="1"/>
    <col min="1543" max="1543" width="19.5703125" style="1" customWidth="1"/>
    <col min="1544" max="1784" width="9.140625" style="1"/>
    <col min="1785" max="1785" width="5.42578125" style="1" customWidth="1"/>
    <col min="1786" max="1786" width="22.5703125" style="1" customWidth="1"/>
    <col min="1787" max="1787" width="7" style="1" customWidth="1"/>
    <col min="1788" max="1788" width="6.5703125" style="1" customWidth="1"/>
    <col min="1789" max="1789" width="41.28515625" style="1" customWidth="1"/>
    <col min="1790" max="1790" width="13.140625" style="1" customWidth="1"/>
    <col min="1791" max="1791" width="11.7109375" style="1" customWidth="1"/>
    <col min="1792" max="1792" width="12.140625" style="1" customWidth="1"/>
    <col min="1793" max="1795" width="11.7109375" style="1" customWidth="1"/>
    <col min="1796" max="1796" width="14.140625" style="1" customWidth="1"/>
    <col min="1797" max="1797" width="0" style="1" hidden="1" customWidth="1"/>
    <col min="1798" max="1798" width="14.140625" style="1" customWidth="1"/>
    <col min="1799" max="1799" width="19.5703125" style="1" customWidth="1"/>
    <col min="1800" max="2040" width="9.140625" style="1"/>
    <col min="2041" max="2041" width="5.42578125" style="1" customWidth="1"/>
    <col min="2042" max="2042" width="22.5703125" style="1" customWidth="1"/>
    <col min="2043" max="2043" width="7" style="1" customWidth="1"/>
    <col min="2044" max="2044" width="6.5703125" style="1" customWidth="1"/>
    <col min="2045" max="2045" width="41.28515625" style="1" customWidth="1"/>
    <col min="2046" max="2046" width="13.140625" style="1" customWidth="1"/>
    <col min="2047" max="2047" width="11.7109375" style="1" customWidth="1"/>
    <col min="2048" max="2048" width="12.140625" style="1" customWidth="1"/>
    <col min="2049" max="2051" width="11.7109375" style="1" customWidth="1"/>
    <col min="2052" max="2052" width="14.140625" style="1" customWidth="1"/>
    <col min="2053" max="2053" width="0" style="1" hidden="1" customWidth="1"/>
    <col min="2054" max="2054" width="14.140625" style="1" customWidth="1"/>
    <col min="2055" max="2055" width="19.5703125" style="1" customWidth="1"/>
    <col min="2056" max="2296" width="9.140625" style="1"/>
    <col min="2297" max="2297" width="5.42578125" style="1" customWidth="1"/>
    <col min="2298" max="2298" width="22.5703125" style="1" customWidth="1"/>
    <col min="2299" max="2299" width="7" style="1" customWidth="1"/>
    <col min="2300" max="2300" width="6.5703125" style="1" customWidth="1"/>
    <col min="2301" max="2301" width="41.28515625" style="1" customWidth="1"/>
    <col min="2302" max="2302" width="13.140625" style="1" customWidth="1"/>
    <col min="2303" max="2303" width="11.7109375" style="1" customWidth="1"/>
    <col min="2304" max="2304" width="12.140625" style="1" customWidth="1"/>
    <col min="2305" max="2307" width="11.7109375" style="1" customWidth="1"/>
    <col min="2308" max="2308" width="14.140625" style="1" customWidth="1"/>
    <col min="2309" max="2309" width="0" style="1" hidden="1" customWidth="1"/>
    <col min="2310" max="2310" width="14.140625" style="1" customWidth="1"/>
    <col min="2311" max="2311" width="19.5703125" style="1" customWidth="1"/>
    <col min="2312" max="2552" width="9.140625" style="1"/>
    <col min="2553" max="2553" width="5.42578125" style="1" customWidth="1"/>
    <col min="2554" max="2554" width="22.5703125" style="1" customWidth="1"/>
    <col min="2555" max="2555" width="7" style="1" customWidth="1"/>
    <col min="2556" max="2556" width="6.5703125" style="1" customWidth="1"/>
    <col min="2557" max="2557" width="41.28515625" style="1" customWidth="1"/>
    <col min="2558" max="2558" width="13.140625" style="1" customWidth="1"/>
    <col min="2559" max="2559" width="11.7109375" style="1" customWidth="1"/>
    <col min="2560" max="2560" width="12.140625" style="1" customWidth="1"/>
    <col min="2561" max="2563" width="11.7109375" style="1" customWidth="1"/>
    <col min="2564" max="2564" width="14.140625" style="1" customWidth="1"/>
    <col min="2565" max="2565" width="0" style="1" hidden="1" customWidth="1"/>
    <col min="2566" max="2566" width="14.140625" style="1" customWidth="1"/>
    <col min="2567" max="2567" width="19.5703125" style="1" customWidth="1"/>
    <col min="2568" max="2808" width="9.140625" style="1"/>
    <col min="2809" max="2809" width="5.42578125" style="1" customWidth="1"/>
    <col min="2810" max="2810" width="22.5703125" style="1" customWidth="1"/>
    <col min="2811" max="2811" width="7" style="1" customWidth="1"/>
    <col min="2812" max="2812" width="6.5703125" style="1" customWidth="1"/>
    <col min="2813" max="2813" width="41.28515625" style="1" customWidth="1"/>
    <col min="2814" max="2814" width="13.140625" style="1" customWidth="1"/>
    <col min="2815" max="2815" width="11.7109375" style="1" customWidth="1"/>
    <col min="2816" max="2816" width="12.140625" style="1" customWidth="1"/>
    <col min="2817" max="2819" width="11.7109375" style="1" customWidth="1"/>
    <col min="2820" max="2820" width="14.140625" style="1" customWidth="1"/>
    <col min="2821" max="2821" width="0" style="1" hidden="1" customWidth="1"/>
    <col min="2822" max="2822" width="14.140625" style="1" customWidth="1"/>
    <col min="2823" max="2823" width="19.5703125" style="1" customWidth="1"/>
    <col min="2824" max="3064" width="9.140625" style="1"/>
    <col min="3065" max="3065" width="5.42578125" style="1" customWidth="1"/>
    <col min="3066" max="3066" width="22.5703125" style="1" customWidth="1"/>
    <col min="3067" max="3067" width="7" style="1" customWidth="1"/>
    <col min="3068" max="3068" width="6.5703125" style="1" customWidth="1"/>
    <col min="3069" max="3069" width="41.28515625" style="1" customWidth="1"/>
    <col min="3070" max="3070" width="13.140625" style="1" customWidth="1"/>
    <col min="3071" max="3071" width="11.7109375" style="1" customWidth="1"/>
    <col min="3072" max="3072" width="12.140625" style="1" customWidth="1"/>
    <col min="3073" max="3075" width="11.7109375" style="1" customWidth="1"/>
    <col min="3076" max="3076" width="14.140625" style="1" customWidth="1"/>
    <col min="3077" max="3077" width="0" style="1" hidden="1" customWidth="1"/>
    <col min="3078" max="3078" width="14.140625" style="1" customWidth="1"/>
    <col min="3079" max="3079" width="19.5703125" style="1" customWidth="1"/>
    <col min="3080" max="3320" width="9.140625" style="1"/>
    <col min="3321" max="3321" width="5.42578125" style="1" customWidth="1"/>
    <col min="3322" max="3322" width="22.5703125" style="1" customWidth="1"/>
    <col min="3323" max="3323" width="7" style="1" customWidth="1"/>
    <col min="3324" max="3324" width="6.5703125" style="1" customWidth="1"/>
    <col min="3325" max="3325" width="41.28515625" style="1" customWidth="1"/>
    <col min="3326" max="3326" width="13.140625" style="1" customWidth="1"/>
    <col min="3327" max="3327" width="11.7109375" style="1" customWidth="1"/>
    <col min="3328" max="3328" width="12.140625" style="1" customWidth="1"/>
    <col min="3329" max="3331" width="11.7109375" style="1" customWidth="1"/>
    <col min="3332" max="3332" width="14.140625" style="1" customWidth="1"/>
    <col min="3333" max="3333" width="0" style="1" hidden="1" customWidth="1"/>
    <col min="3334" max="3334" width="14.140625" style="1" customWidth="1"/>
    <col min="3335" max="3335" width="19.5703125" style="1" customWidth="1"/>
    <col min="3336" max="3576" width="9.140625" style="1"/>
    <col min="3577" max="3577" width="5.42578125" style="1" customWidth="1"/>
    <col min="3578" max="3578" width="22.5703125" style="1" customWidth="1"/>
    <col min="3579" max="3579" width="7" style="1" customWidth="1"/>
    <col min="3580" max="3580" width="6.5703125" style="1" customWidth="1"/>
    <col min="3581" max="3581" width="41.28515625" style="1" customWidth="1"/>
    <col min="3582" max="3582" width="13.140625" style="1" customWidth="1"/>
    <col min="3583" max="3583" width="11.7109375" style="1" customWidth="1"/>
    <col min="3584" max="3584" width="12.140625" style="1" customWidth="1"/>
    <col min="3585" max="3587" width="11.7109375" style="1" customWidth="1"/>
    <col min="3588" max="3588" width="14.140625" style="1" customWidth="1"/>
    <col min="3589" max="3589" width="0" style="1" hidden="1" customWidth="1"/>
    <col min="3590" max="3590" width="14.140625" style="1" customWidth="1"/>
    <col min="3591" max="3591" width="19.5703125" style="1" customWidth="1"/>
    <col min="3592" max="3832" width="9.140625" style="1"/>
    <col min="3833" max="3833" width="5.42578125" style="1" customWidth="1"/>
    <col min="3834" max="3834" width="22.5703125" style="1" customWidth="1"/>
    <col min="3835" max="3835" width="7" style="1" customWidth="1"/>
    <col min="3836" max="3836" width="6.5703125" style="1" customWidth="1"/>
    <col min="3837" max="3837" width="41.28515625" style="1" customWidth="1"/>
    <col min="3838" max="3838" width="13.140625" style="1" customWidth="1"/>
    <col min="3839" max="3839" width="11.7109375" style="1" customWidth="1"/>
    <col min="3840" max="3840" width="12.140625" style="1" customWidth="1"/>
    <col min="3841" max="3843" width="11.7109375" style="1" customWidth="1"/>
    <col min="3844" max="3844" width="14.140625" style="1" customWidth="1"/>
    <col min="3845" max="3845" width="0" style="1" hidden="1" customWidth="1"/>
    <col min="3846" max="3846" width="14.140625" style="1" customWidth="1"/>
    <col min="3847" max="3847" width="19.5703125" style="1" customWidth="1"/>
    <col min="3848" max="4088" width="9.140625" style="1"/>
    <col min="4089" max="4089" width="5.42578125" style="1" customWidth="1"/>
    <col min="4090" max="4090" width="22.5703125" style="1" customWidth="1"/>
    <col min="4091" max="4091" width="7" style="1" customWidth="1"/>
    <col min="4092" max="4092" width="6.5703125" style="1" customWidth="1"/>
    <col min="4093" max="4093" width="41.28515625" style="1" customWidth="1"/>
    <col min="4094" max="4094" width="13.140625" style="1" customWidth="1"/>
    <col min="4095" max="4095" width="11.7109375" style="1" customWidth="1"/>
    <col min="4096" max="4096" width="12.140625" style="1" customWidth="1"/>
    <col min="4097" max="4099" width="11.7109375" style="1" customWidth="1"/>
    <col min="4100" max="4100" width="14.140625" style="1" customWidth="1"/>
    <col min="4101" max="4101" width="0" style="1" hidden="1" customWidth="1"/>
    <col min="4102" max="4102" width="14.140625" style="1" customWidth="1"/>
    <col min="4103" max="4103" width="19.5703125" style="1" customWidth="1"/>
    <col min="4104" max="4344" width="9.140625" style="1"/>
    <col min="4345" max="4345" width="5.42578125" style="1" customWidth="1"/>
    <col min="4346" max="4346" width="22.5703125" style="1" customWidth="1"/>
    <col min="4347" max="4347" width="7" style="1" customWidth="1"/>
    <col min="4348" max="4348" width="6.5703125" style="1" customWidth="1"/>
    <col min="4349" max="4349" width="41.28515625" style="1" customWidth="1"/>
    <col min="4350" max="4350" width="13.140625" style="1" customWidth="1"/>
    <col min="4351" max="4351" width="11.7109375" style="1" customWidth="1"/>
    <col min="4352" max="4352" width="12.140625" style="1" customWidth="1"/>
    <col min="4353" max="4355" width="11.7109375" style="1" customWidth="1"/>
    <col min="4356" max="4356" width="14.140625" style="1" customWidth="1"/>
    <col min="4357" max="4357" width="0" style="1" hidden="1" customWidth="1"/>
    <col min="4358" max="4358" width="14.140625" style="1" customWidth="1"/>
    <col min="4359" max="4359" width="19.5703125" style="1" customWidth="1"/>
    <col min="4360" max="4600" width="9.140625" style="1"/>
    <col min="4601" max="4601" width="5.42578125" style="1" customWidth="1"/>
    <col min="4602" max="4602" width="22.5703125" style="1" customWidth="1"/>
    <col min="4603" max="4603" width="7" style="1" customWidth="1"/>
    <col min="4604" max="4604" width="6.5703125" style="1" customWidth="1"/>
    <col min="4605" max="4605" width="41.28515625" style="1" customWidth="1"/>
    <col min="4606" max="4606" width="13.140625" style="1" customWidth="1"/>
    <col min="4607" max="4607" width="11.7109375" style="1" customWidth="1"/>
    <col min="4608" max="4608" width="12.140625" style="1" customWidth="1"/>
    <col min="4609" max="4611" width="11.7109375" style="1" customWidth="1"/>
    <col min="4612" max="4612" width="14.140625" style="1" customWidth="1"/>
    <col min="4613" max="4613" width="0" style="1" hidden="1" customWidth="1"/>
    <col min="4614" max="4614" width="14.140625" style="1" customWidth="1"/>
    <col min="4615" max="4615" width="19.5703125" style="1" customWidth="1"/>
    <col min="4616" max="4856" width="9.140625" style="1"/>
    <col min="4857" max="4857" width="5.42578125" style="1" customWidth="1"/>
    <col min="4858" max="4858" width="22.5703125" style="1" customWidth="1"/>
    <col min="4859" max="4859" width="7" style="1" customWidth="1"/>
    <col min="4860" max="4860" width="6.5703125" style="1" customWidth="1"/>
    <col min="4861" max="4861" width="41.28515625" style="1" customWidth="1"/>
    <col min="4862" max="4862" width="13.140625" style="1" customWidth="1"/>
    <col min="4863" max="4863" width="11.7109375" style="1" customWidth="1"/>
    <col min="4864" max="4864" width="12.140625" style="1" customWidth="1"/>
    <col min="4865" max="4867" width="11.7109375" style="1" customWidth="1"/>
    <col min="4868" max="4868" width="14.140625" style="1" customWidth="1"/>
    <col min="4869" max="4869" width="0" style="1" hidden="1" customWidth="1"/>
    <col min="4870" max="4870" width="14.140625" style="1" customWidth="1"/>
    <col min="4871" max="4871" width="19.5703125" style="1" customWidth="1"/>
    <col min="4872" max="5112" width="9.140625" style="1"/>
    <col min="5113" max="5113" width="5.42578125" style="1" customWidth="1"/>
    <col min="5114" max="5114" width="22.5703125" style="1" customWidth="1"/>
    <col min="5115" max="5115" width="7" style="1" customWidth="1"/>
    <col min="5116" max="5116" width="6.5703125" style="1" customWidth="1"/>
    <col min="5117" max="5117" width="41.28515625" style="1" customWidth="1"/>
    <col min="5118" max="5118" width="13.140625" style="1" customWidth="1"/>
    <col min="5119" max="5119" width="11.7109375" style="1" customWidth="1"/>
    <col min="5120" max="5120" width="12.140625" style="1" customWidth="1"/>
    <col min="5121" max="5123" width="11.7109375" style="1" customWidth="1"/>
    <col min="5124" max="5124" width="14.140625" style="1" customWidth="1"/>
    <col min="5125" max="5125" width="0" style="1" hidden="1" customWidth="1"/>
    <col min="5126" max="5126" width="14.140625" style="1" customWidth="1"/>
    <col min="5127" max="5127" width="19.5703125" style="1" customWidth="1"/>
    <col min="5128" max="5368" width="9.140625" style="1"/>
    <col min="5369" max="5369" width="5.42578125" style="1" customWidth="1"/>
    <col min="5370" max="5370" width="22.5703125" style="1" customWidth="1"/>
    <col min="5371" max="5371" width="7" style="1" customWidth="1"/>
    <col min="5372" max="5372" width="6.5703125" style="1" customWidth="1"/>
    <col min="5373" max="5373" width="41.28515625" style="1" customWidth="1"/>
    <col min="5374" max="5374" width="13.140625" style="1" customWidth="1"/>
    <col min="5375" max="5375" width="11.7109375" style="1" customWidth="1"/>
    <col min="5376" max="5376" width="12.140625" style="1" customWidth="1"/>
    <col min="5377" max="5379" width="11.7109375" style="1" customWidth="1"/>
    <col min="5380" max="5380" width="14.140625" style="1" customWidth="1"/>
    <col min="5381" max="5381" width="0" style="1" hidden="1" customWidth="1"/>
    <col min="5382" max="5382" width="14.140625" style="1" customWidth="1"/>
    <col min="5383" max="5383" width="19.5703125" style="1" customWidth="1"/>
    <col min="5384" max="5624" width="9.140625" style="1"/>
    <col min="5625" max="5625" width="5.42578125" style="1" customWidth="1"/>
    <col min="5626" max="5626" width="22.5703125" style="1" customWidth="1"/>
    <col min="5627" max="5627" width="7" style="1" customWidth="1"/>
    <col min="5628" max="5628" width="6.5703125" style="1" customWidth="1"/>
    <col min="5629" max="5629" width="41.28515625" style="1" customWidth="1"/>
    <col min="5630" max="5630" width="13.140625" style="1" customWidth="1"/>
    <col min="5631" max="5631" width="11.7109375" style="1" customWidth="1"/>
    <col min="5632" max="5632" width="12.140625" style="1" customWidth="1"/>
    <col min="5633" max="5635" width="11.7109375" style="1" customWidth="1"/>
    <col min="5636" max="5636" width="14.140625" style="1" customWidth="1"/>
    <col min="5637" max="5637" width="0" style="1" hidden="1" customWidth="1"/>
    <col min="5638" max="5638" width="14.140625" style="1" customWidth="1"/>
    <col min="5639" max="5639" width="19.5703125" style="1" customWidth="1"/>
    <col min="5640" max="5880" width="9.140625" style="1"/>
    <col min="5881" max="5881" width="5.42578125" style="1" customWidth="1"/>
    <col min="5882" max="5882" width="22.5703125" style="1" customWidth="1"/>
    <col min="5883" max="5883" width="7" style="1" customWidth="1"/>
    <col min="5884" max="5884" width="6.5703125" style="1" customWidth="1"/>
    <col min="5885" max="5885" width="41.28515625" style="1" customWidth="1"/>
    <col min="5886" max="5886" width="13.140625" style="1" customWidth="1"/>
    <col min="5887" max="5887" width="11.7109375" style="1" customWidth="1"/>
    <col min="5888" max="5888" width="12.140625" style="1" customWidth="1"/>
    <col min="5889" max="5891" width="11.7109375" style="1" customWidth="1"/>
    <col min="5892" max="5892" width="14.140625" style="1" customWidth="1"/>
    <col min="5893" max="5893" width="0" style="1" hidden="1" customWidth="1"/>
    <col min="5894" max="5894" width="14.140625" style="1" customWidth="1"/>
    <col min="5895" max="5895" width="19.5703125" style="1" customWidth="1"/>
    <col min="5896" max="6136" width="9.140625" style="1"/>
    <col min="6137" max="6137" width="5.42578125" style="1" customWidth="1"/>
    <col min="6138" max="6138" width="22.5703125" style="1" customWidth="1"/>
    <col min="6139" max="6139" width="7" style="1" customWidth="1"/>
    <col min="6140" max="6140" width="6.5703125" style="1" customWidth="1"/>
    <col min="6141" max="6141" width="41.28515625" style="1" customWidth="1"/>
    <col min="6142" max="6142" width="13.140625" style="1" customWidth="1"/>
    <col min="6143" max="6143" width="11.7109375" style="1" customWidth="1"/>
    <col min="6144" max="6144" width="12.140625" style="1" customWidth="1"/>
    <col min="6145" max="6147" width="11.7109375" style="1" customWidth="1"/>
    <col min="6148" max="6148" width="14.140625" style="1" customWidth="1"/>
    <col min="6149" max="6149" width="0" style="1" hidden="1" customWidth="1"/>
    <col min="6150" max="6150" width="14.140625" style="1" customWidth="1"/>
    <col min="6151" max="6151" width="19.5703125" style="1" customWidth="1"/>
    <col min="6152" max="6392" width="9.140625" style="1"/>
    <col min="6393" max="6393" width="5.42578125" style="1" customWidth="1"/>
    <col min="6394" max="6394" width="22.5703125" style="1" customWidth="1"/>
    <col min="6395" max="6395" width="7" style="1" customWidth="1"/>
    <col min="6396" max="6396" width="6.5703125" style="1" customWidth="1"/>
    <col min="6397" max="6397" width="41.28515625" style="1" customWidth="1"/>
    <col min="6398" max="6398" width="13.140625" style="1" customWidth="1"/>
    <col min="6399" max="6399" width="11.7109375" style="1" customWidth="1"/>
    <col min="6400" max="6400" width="12.140625" style="1" customWidth="1"/>
    <col min="6401" max="6403" width="11.7109375" style="1" customWidth="1"/>
    <col min="6404" max="6404" width="14.140625" style="1" customWidth="1"/>
    <col min="6405" max="6405" width="0" style="1" hidden="1" customWidth="1"/>
    <col min="6406" max="6406" width="14.140625" style="1" customWidth="1"/>
    <col min="6407" max="6407" width="19.5703125" style="1" customWidth="1"/>
    <col min="6408" max="6648" width="9.140625" style="1"/>
    <col min="6649" max="6649" width="5.42578125" style="1" customWidth="1"/>
    <col min="6650" max="6650" width="22.5703125" style="1" customWidth="1"/>
    <col min="6651" max="6651" width="7" style="1" customWidth="1"/>
    <col min="6652" max="6652" width="6.5703125" style="1" customWidth="1"/>
    <col min="6653" max="6653" width="41.28515625" style="1" customWidth="1"/>
    <col min="6654" max="6654" width="13.140625" style="1" customWidth="1"/>
    <col min="6655" max="6655" width="11.7109375" style="1" customWidth="1"/>
    <col min="6656" max="6656" width="12.140625" style="1" customWidth="1"/>
    <col min="6657" max="6659" width="11.7109375" style="1" customWidth="1"/>
    <col min="6660" max="6660" width="14.140625" style="1" customWidth="1"/>
    <col min="6661" max="6661" width="0" style="1" hidden="1" customWidth="1"/>
    <col min="6662" max="6662" width="14.140625" style="1" customWidth="1"/>
    <col min="6663" max="6663" width="19.5703125" style="1" customWidth="1"/>
    <col min="6664" max="6904" width="9.140625" style="1"/>
    <col min="6905" max="6905" width="5.42578125" style="1" customWidth="1"/>
    <col min="6906" max="6906" width="22.5703125" style="1" customWidth="1"/>
    <col min="6907" max="6907" width="7" style="1" customWidth="1"/>
    <col min="6908" max="6908" width="6.5703125" style="1" customWidth="1"/>
    <col min="6909" max="6909" width="41.28515625" style="1" customWidth="1"/>
    <col min="6910" max="6910" width="13.140625" style="1" customWidth="1"/>
    <col min="6911" max="6911" width="11.7109375" style="1" customWidth="1"/>
    <col min="6912" max="6912" width="12.140625" style="1" customWidth="1"/>
    <col min="6913" max="6915" width="11.7109375" style="1" customWidth="1"/>
    <col min="6916" max="6916" width="14.140625" style="1" customWidth="1"/>
    <col min="6917" max="6917" width="0" style="1" hidden="1" customWidth="1"/>
    <col min="6918" max="6918" width="14.140625" style="1" customWidth="1"/>
    <col min="6919" max="6919" width="19.5703125" style="1" customWidth="1"/>
    <col min="6920" max="7160" width="9.140625" style="1"/>
    <col min="7161" max="7161" width="5.42578125" style="1" customWidth="1"/>
    <col min="7162" max="7162" width="22.5703125" style="1" customWidth="1"/>
    <col min="7163" max="7163" width="7" style="1" customWidth="1"/>
    <col min="7164" max="7164" width="6.5703125" style="1" customWidth="1"/>
    <col min="7165" max="7165" width="41.28515625" style="1" customWidth="1"/>
    <col min="7166" max="7166" width="13.140625" style="1" customWidth="1"/>
    <col min="7167" max="7167" width="11.7109375" style="1" customWidth="1"/>
    <col min="7168" max="7168" width="12.140625" style="1" customWidth="1"/>
    <col min="7169" max="7171" width="11.7109375" style="1" customWidth="1"/>
    <col min="7172" max="7172" width="14.140625" style="1" customWidth="1"/>
    <col min="7173" max="7173" width="0" style="1" hidden="1" customWidth="1"/>
    <col min="7174" max="7174" width="14.140625" style="1" customWidth="1"/>
    <col min="7175" max="7175" width="19.5703125" style="1" customWidth="1"/>
    <col min="7176" max="7416" width="9.140625" style="1"/>
    <col min="7417" max="7417" width="5.42578125" style="1" customWidth="1"/>
    <col min="7418" max="7418" width="22.5703125" style="1" customWidth="1"/>
    <col min="7419" max="7419" width="7" style="1" customWidth="1"/>
    <col min="7420" max="7420" width="6.5703125" style="1" customWidth="1"/>
    <col min="7421" max="7421" width="41.28515625" style="1" customWidth="1"/>
    <col min="7422" max="7422" width="13.140625" style="1" customWidth="1"/>
    <col min="7423" max="7423" width="11.7109375" style="1" customWidth="1"/>
    <col min="7424" max="7424" width="12.140625" style="1" customWidth="1"/>
    <col min="7425" max="7427" width="11.7109375" style="1" customWidth="1"/>
    <col min="7428" max="7428" width="14.140625" style="1" customWidth="1"/>
    <col min="7429" max="7429" width="0" style="1" hidden="1" customWidth="1"/>
    <col min="7430" max="7430" width="14.140625" style="1" customWidth="1"/>
    <col min="7431" max="7431" width="19.5703125" style="1" customWidth="1"/>
    <col min="7432" max="7672" width="9.140625" style="1"/>
    <col min="7673" max="7673" width="5.42578125" style="1" customWidth="1"/>
    <col min="7674" max="7674" width="22.5703125" style="1" customWidth="1"/>
    <col min="7675" max="7675" width="7" style="1" customWidth="1"/>
    <col min="7676" max="7676" width="6.5703125" style="1" customWidth="1"/>
    <col min="7677" max="7677" width="41.28515625" style="1" customWidth="1"/>
    <col min="7678" max="7678" width="13.140625" style="1" customWidth="1"/>
    <col min="7679" max="7679" width="11.7109375" style="1" customWidth="1"/>
    <col min="7680" max="7680" width="12.140625" style="1" customWidth="1"/>
    <col min="7681" max="7683" width="11.7109375" style="1" customWidth="1"/>
    <col min="7684" max="7684" width="14.140625" style="1" customWidth="1"/>
    <col min="7685" max="7685" width="0" style="1" hidden="1" customWidth="1"/>
    <col min="7686" max="7686" width="14.140625" style="1" customWidth="1"/>
    <col min="7687" max="7687" width="19.5703125" style="1" customWidth="1"/>
    <col min="7688" max="7928" width="9.140625" style="1"/>
    <col min="7929" max="7929" width="5.42578125" style="1" customWidth="1"/>
    <col min="7930" max="7930" width="22.5703125" style="1" customWidth="1"/>
    <col min="7931" max="7931" width="7" style="1" customWidth="1"/>
    <col min="7932" max="7932" width="6.5703125" style="1" customWidth="1"/>
    <col min="7933" max="7933" width="41.28515625" style="1" customWidth="1"/>
    <col min="7934" max="7934" width="13.140625" style="1" customWidth="1"/>
    <col min="7935" max="7935" width="11.7109375" style="1" customWidth="1"/>
    <col min="7936" max="7936" width="12.140625" style="1" customWidth="1"/>
    <col min="7937" max="7939" width="11.7109375" style="1" customWidth="1"/>
    <col min="7940" max="7940" width="14.140625" style="1" customWidth="1"/>
    <col min="7941" max="7941" width="0" style="1" hidden="1" customWidth="1"/>
    <col min="7942" max="7942" width="14.140625" style="1" customWidth="1"/>
    <col min="7943" max="7943" width="19.5703125" style="1" customWidth="1"/>
    <col min="7944" max="8184" width="9.140625" style="1"/>
    <col min="8185" max="8185" width="5.42578125" style="1" customWidth="1"/>
    <col min="8186" max="8186" width="22.5703125" style="1" customWidth="1"/>
    <col min="8187" max="8187" width="7" style="1" customWidth="1"/>
    <col min="8188" max="8188" width="6.5703125" style="1" customWidth="1"/>
    <col min="8189" max="8189" width="41.28515625" style="1" customWidth="1"/>
    <col min="8190" max="8190" width="13.140625" style="1" customWidth="1"/>
    <col min="8191" max="8191" width="11.7109375" style="1" customWidth="1"/>
    <col min="8192" max="8192" width="12.140625" style="1" customWidth="1"/>
    <col min="8193" max="8195" width="11.7109375" style="1" customWidth="1"/>
    <col min="8196" max="8196" width="14.140625" style="1" customWidth="1"/>
    <col min="8197" max="8197" width="0" style="1" hidden="1" customWidth="1"/>
    <col min="8198" max="8198" width="14.140625" style="1" customWidth="1"/>
    <col min="8199" max="8199" width="19.5703125" style="1" customWidth="1"/>
    <col min="8200" max="8440" width="9.140625" style="1"/>
    <col min="8441" max="8441" width="5.42578125" style="1" customWidth="1"/>
    <col min="8442" max="8442" width="22.5703125" style="1" customWidth="1"/>
    <col min="8443" max="8443" width="7" style="1" customWidth="1"/>
    <col min="8444" max="8444" width="6.5703125" style="1" customWidth="1"/>
    <col min="8445" max="8445" width="41.28515625" style="1" customWidth="1"/>
    <col min="8446" max="8446" width="13.140625" style="1" customWidth="1"/>
    <col min="8447" max="8447" width="11.7109375" style="1" customWidth="1"/>
    <col min="8448" max="8448" width="12.140625" style="1" customWidth="1"/>
    <col min="8449" max="8451" width="11.7109375" style="1" customWidth="1"/>
    <col min="8452" max="8452" width="14.140625" style="1" customWidth="1"/>
    <col min="8453" max="8453" width="0" style="1" hidden="1" customWidth="1"/>
    <col min="8454" max="8454" width="14.140625" style="1" customWidth="1"/>
    <col min="8455" max="8455" width="19.5703125" style="1" customWidth="1"/>
    <col min="8456" max="8696" width="9.140625" style="1"/>
    <col min="8697" max="8697" width="5.42578125" style="1" customWidth="1"/>
    <col min="8698" max="8698" width="22.5703125" style="1" customWidth="1"/>
    <col min="8699" max="8699" width="7" style="1" customWidth="1"/>
    <col min="8700" max="8700" width="6.5703125" style="1" customWidth="1"/>
    <col min="8701" max="8701" width="41.28515625" style="1" customWidth="1"/>
    <col min="8702" max="8702" width="13.140625" style="1" customWidth="1"/>
    <col min="8703" max="8703" width="11.7109375" style="1" customWidth="1"/>
    <col min="8704" max="8704" width="12.140625" style="1" customWidth="1"/>
    <col min="8705" max="8707" width="11.7109375" style="1" customWidth="1"/>
    <col min="8708" max="8708" width="14.140625" style="1" customWidth="1"/>
    <col min="8709" max="8709" width="0" style="1" hidden="1" customWidth="1"/>
    <col min="8710" max="8710" width="14.140625" style="1" customWidth="1"/>
    <col min="8711" max="8711" width="19.5703125" style="1" customWidth="1"/>
    <col min="8712" max="8952" width="9.140625" style="1"/>
    <col min="8953" max="8953" width="5.42578125" style="1" customWidth="1"/>
    <col min="8954" max="8954" width="22.5703125" style="1" customWidth="1"/>
    <col min="8955" max="8955" width="7" style="1" customWidth="1"/>
    <col min="8956" max="8956" width="6.5703125" style="1" customWidth="1"/>
    <col min="8957" max="8957" width="41.28515625" style="1" customWidth="1"/>
    <col min="8958" max="8958" width="13.140625" style="1" customWidth="1"/>
    <col min="8959" max="8959" width="11.7109375" style="1" customWidth="1"/>
    <col min="8960" max="8960" width="12.140625" style="1" customWidth="1"/>
    <col min="8961" max="8963" width="11.7109375" style="1" customWidth="1"/>
    <col min="8964" max="8964" width="14.140625" style="1" customWidth="1"/>
    <col min="8965" max="8965" width="0" style="1" hidden="1" customWidth="1"/>
    <col min="8966" max="8966" width="14.140625" style="1" customWidth="1"/>
    <col min="8967" max="8967" width="19.5703125" style="1" customWidth="1"/>
    <col min="8968" max="9208" width="9.140625" style="1"/>
    <col min="9209" max="9209" width="5.42578125" style="1" customWidth="1"/>
    <col min="9210" max="9210" width="22.5703125" style="1" customWidth="1"/>
    <col min="9211" max="9211" width="7" style="1" customWidth="1"/>
    <col min="9212" max="9212" width="6.5703125" style="1" customWidth="1"/>
    <col min="9213" max="9213" width="41.28515625" style="1" customWidth="1"/>
    <col min="9214" max="9214" width="13.140625" style="1" customWidth="1"/>
    <col min="9215" max="9215" width="11.7109375" style="1" customWidth="1"/>
    <col min="9216" max="9216" width="12.140625" style="1" customWidth="1"/>
    <col min="9217" max="9219" width="11.7109375" style="1" customWidth="1"/>
    <col min="9220" max="9220" width="14.140625" style="1" customWidth="1"/>
    <col min="9221" max="9221" width="0" style="1" hidden="1" customWidth="1"/>
    <col min="9222" max="9222" width="14.140625" style="1" customWidth="1"/>
    <col min="9223" max="9223" width="19.5703125" style="1" customWidth="1"/>
    <col min="9224" max="9464" width="9.140625" style="1"/>
    <col min="9465" max="9465" width="5.42578125" style="1" customWidth="1"/>
    <col min="9466" max="9466" width="22.5703125" style="1" customWidth="1"/>
    <col min="9467" max="9467" width="7" style="1" customWidth="1"/>
    <col min="9468" max="9468" width="6.5703125" style="1" customWidth="1"/>
    <col min="9469" max="9469" width="41.28515625" style="1" customWidth="1"/>
    <col min="9470" max="9470" width="13.140625" style="1" customWidth="1"/>
    <col min="9471" max="9471" width="11.7109375" style="1" customWidth="1"/>
    <col min="9472" max="9472" width="12.140625" style="1" customWidth="1"/>
    <col min="9473" max="9475" width="11.7109375" style="1" customWidth="1"/>
    <col min="9476" max="9476" width="14.140625" style="1" customWidth="1"/>
    <col min="9477" max="9477" width="0" style="1" hidden="1" customWidth="1"/>
    <col min="9478" max="9478" width="14.140625" style="1" customWidth="1"/>
    <col min="9479" max="9479" width="19.5703125" style="1" customWidth="1"/>
    <col min="9480" max="9720" width="9.140625" style="1"/>
    <col min="9721" max="9721" width="5.42578125" style="1" customWidth="1"/>
    <col min="9722" max="9722" width="22.5703125" style="1" customWidth="1"/>
    <col min="9723" max="9723" width="7" style="1" customWidth="1"/>
    <col min="9724" max="9724" width="6.5703125" style="1" customWidth="1"/>
    <col min="9725" max="9725" width="41.28515625" style="1" customWidth="1"/>
    <col min="9726" max="9726" width="13.140625" style="1" customWidth="1"/>
    <col min="9727" max="9727" width="11.7109375" style="1" customWidth="1"/>
    <col min="9728" max="9728" width="12.140625" style="1" customWidth="1"/>
    <col min="9729" max="9731" width="11.7109375" style="1" customWidth="1"/>
    <col min="9732" max="9732" width="14.140625" style="1" customWidth="1"/>
    <col min="9733" max="9733" width="0" style="1" hidden="1" customWidth="1"/>
    <col min="9734" max="9734" width="14.140625" style="1" customWidth="1"/>
    <col min="9735" max="9735" width="19.5703125" style="1" customWidth="1"/>
    <col min="9736" max="9976" width="9.140625" style="1"/>
    <col min="9977" max="9977" width="5.42578125" style="1" customWidth="1"/>
    <col min="9978" max="9978" width="22.5703125" style="1" customWidth="1"/>
    <col min="9979" max="9979" width="7" style="1" customWidth="1"/>
    <col min="9980" max="9980" width="6.5703125" style="1" customWidth="1"/>
    <col min="9981" max="9981" width="41.28515625" style="1" customWidth="1"/>
    <col min="9982" max="9982" width="13.140625" style="1" customWidth="1"/>
    <col min="9983" max="9983" width="11.7109375" style="1" customWidth="1"/>
    <col min="9984" max="9984" width="12.140625" style="1" customWidth="1"/>
    <col min="9985" max="9987" width="11.7109375" style="1" customWidth="1"/>
    <col min="9988" max="9988" width="14.140625" style="1" customWidth="1"/>
    <col min="9989" max="9989" width="0" style="1" hidden="1" customWidth="1"/>
    <col min="9990" max="9990" width="14.140625" style="1" customWidth="1"/>
    <col min="9991" max="9991" width="19.5703125" style="1" customWidth="1"/>
    <col min="9992" max="10232" width="9.140625" style="1"/>
    <col min="10233" max="10233" width="5.42578125" style="1" customWidth="1"/>
    <col min="10234" max="10234" width="22.5703125" style="1" customWidth="1"/>
    <col min="10235" max="10235" width="7" style="1" customWidth="1"/>
    <col min="10236" max="10236" width="6.5703125" style="1" customWidth="1"/>
    <col min="10237" max="10237" width="41.28515625" style="1" customWidth="1"/>
    <col min="10238" max="10238" width="13.140625" style="1" customWidth="1"/>
    <col min="10239" max="10239" width="11.7109375" style="1" customWidth="1"/>
    <col min="10240" max="10240" width="12.140625" style="1" customWidth="1"/>
    <col min="10241" max="10243" width="11.7109375" style="1" customWidth="1"/>
    <col min="10244" max="10244" width="14.140625" style="1" customWidth="1"/>
    <col min="10245" max="10245" width="0" style="1" hidden="1" customWidth="1"/>
    <col min="10246" max="10246" width="14.140625" style="1" customWidth="1"/>
    <col min="10247" max="10247" width="19.5703125" style="1" customWidth="1"/>
    <col min="10248" max="10488" width="9.140625" style="1"/>
    <col min="10489" max="10489" width="5.42578125" style="1" customWidth="1"/>
    <col min="10490" max="10490" width="22.5703125" style="1" customWidth="1"/>
    <col min="10491" max="10491" width="7" style="1" customWidth="1"/>
    <col min="10492" max="10492" width="6.5703125" style="1" customWidth="1"/>
    <col min="10493" max="10493" width="41.28515625" style="1" customWidth="1"/>
    <col min="10494" max="10494" width="13.140625" style="1" customWidth="1"/>
    <col min="10495" max="10495" width="11.7109375" style="1" customWidth="1"/>
    <col min="10496" max="10496" width="12.140625" style="1" customWidth="1"/>
    <col min="10497" max="10499" width="11.7109375" style="1" customWidth="1"/>
    <col min="10500" max="10500" width="14.140625" style="1" customWidth="1"/>
    <col min="10501" max="10501" width="0" style="1" hidden="1" customWidth="1"/>
    <col min="10502" max="10502" width="14.140625" style="1" customWidth="1"/>
    <col min="10503" max="10503" width="19.5703125" style="1" customWidth="1"/>
    <col min="10504" max="10744" width="9.140625" style="1"/>
    <col min="10745" max="10745" width="5.42578125" style="1" customWidth="1"/>
    <col min="10746" max="10746" width="22.5703125" style="1" customWidth="1"/>
    <col min="10747" max="10747" width="7" style="1" customWidth="1"/>
    <col min="10748" max="10748" width="6.5703125" style="1" customWidth="1"/>
    <col min="10749" max="10749" width="41.28515625" style="1" customWidth="1"/>
    <col min="10750" max="10750" width="13.140625" style="1" customWidth="1"/>
    <col min="10751" max="10751" width="11.7109375" style="1" customWidth="1"/>
    <col min="10752" max="10752" width="12.140625" style="1" customWidth="1"/>
    <col min="10753" max="10755" width="11.7109375" style="1" customWidth="1"/>
    <col min="10756" max="10756" width="14.140625" style="1" customWidth="1"/>
    <col min="10757" max="10757" width="0" style="1" hidden="1" customWidth="1"/>
    <col min="10758" max="10758" width="14.140625" style="1" customWidth="1"/>
    <col min="10759" max="10759" width="19.5703125" style="1" customWidth="1"/>
    <col min="10760" max="11000" width="9.140625" style="1"/>
    <col min="11001" max="11001" width="5.42578125" style="1" customWidth="1"/>
    <col min="11002" max="11002" width="22.5703125" style="1" customWidth="1"/>
    <col min="11003" max="11003" width="7" style="1" customWidth="1"/>
    <col min="11004" max="11004" width="6.5703125" style="1" customWidth="1"/>
    <col min="11005" max="11005" width="41.28515625" style="1" customWidth="1"/>
    <col min="11006" max="11006" width="13.140625" style="1" customWidth="1"/>
    <col min="11007" max="11007" width="11.7109375" style="1" customWidth="1"/>
    <col min="11008" max="11008" width="12.140625" style="1" customWidth="1"/>
    <col min="11009" max="11011" width="11.7109375" style="1" customWidth="1"/>
    <col min="11012" max="11012" width="14.140625" style="1" customWidth="1"/>
    <col min="11013" max="11013" width="0" style="1" hidden="1" customWidth="1"/>
    <col min="11014" max="11014" width="14.140625" style="1" customWidth="1"/>
    <col min="11015" max="11015" width="19.5703125" style="1" customWidth="1"/>
    <col min="11016" max="11256" width="9.140625" style="1"/>
    <col min="11257" max="11257" width="5.42578125" style="1" customWidth="1"/>
    <col min="11258" max="11258" width="22.5703125" style="1" customWidth="1"/>
    <col min="11259" max="11259" width="7" style="1" customWidth="1"/>
    <col min="11260" max="11260" width="6.5703125" style="1" customWidth="1"/>
    <col min="11261" max="11261" width="41.28515625" style="1" customWidth="1"/>
    <col min="11262" max="11262" width="13.140625" style="1" customWidth="1"/>
    <col min="11263" max="11263" width="11.7109375" style="1" customWidth="1"/>
    <col min="11264" max="11264" width="12.140625" style="1" customWidth="1"/>
    <col min="11265" max="11267" width="11.7109375" style="1" customWidth="1"/>
    <col min="11268" max="11268" width="14.140625" style="1" customWidth="1"/>
    <col min="11269" max="11269" width="0" style="1" hidden="1" customWidth="1"/>
    <col min="11270" max="11270" width="14.140625" style="1" customWidth="1"/>
    <col min="11271" max="11271" width="19.5703125" style="1" customWidth="1"/>
    <col min="11272" max="11512" width="9.140625" style="1"/>
    <col min="11513" max="11513" width="5.42578125" style="1" customWidth="1"/>
    <col min="11514" max="11514" width="22.5703125" style="1" customWidth="1"/>
    <col min="11515" max="11515" width="7" style="1" customWidth="1"/>
    <col min="11516" max="11516" width="6.5703125" style="1" customWidth="1"/>
    <col min="11517" max="11517" width="41.28515625" style="1" customWidth="1"/>
    <col min="11518" max="11518" width="13.140625" style="1" customWidth="1"/>
    <col min="11519" max="11519" width="11.7109375" style="1" customWidth="1"/>
    <col min="11520" max="11520" width="12.140625" style="1" customWidth="1"/>
    <col min="11521" max="11523" width="11.7109375" style="1" customWidth="1"/>
    <col min="11524" max="11524" width="14.140625" style="1" customWidth="1"/>
    <col min="11525" max="11525" width="0" style="1" hidden="1" customWidth="1"/>
    <col min="11526" max="11526" width="14.140625" style="1" customWidth="1"/>
    <col min="11527" max="11527" width="19.5703125" style="1" customWidth="1"/>
    <col min="11528" max="11768" width="9.140625" style="1"/>
    <col min="11769" max="11769" width="5.42578125" style="1" customWidth="1"/>
    <col min="11770" max="11770" width="22.5703125" style="1" customWidth="1"/>
    <col min="11771" max="11771" width="7" style="1" customWidth="1"/>
    <col min="11772" max="11772" width="6.5703125" style="1" customWidth="1"/>
    <col min="11773" max="11773" width="41.28515625" style="1" customWidth="1"/>
    <col min="11774" max="11774" width="13.140625" style="1" customWidth="1"/>
    <col min="11775" max="11775" width="11.7109375" style="1" customWidth="1"/>
    <col min="11776" max="11776" width="12.140625" style="1" customWidth="1"/>
    <col min="11777" max="11779" width="11.7109375" style="1" customWidth="1"/>
    <col min="11780" max="11780" width="14.140625" style="1" customWidth="1"/>
    <col min="11781" max="11781" width="0" style="1" hidden="1" customWidth="1"/>
    <col min="11782" max="11782" width="14.140625" style="1" customWidth="1"/>
    <col min="11783" max="11783" width="19.5703125" style="1" customWidth="1"/>
    <col min="11784" max="12024" width="9.140625" style="1"/>
    <col min="12025" max="12025" width="5.42578125" style="1" customWidth="1"/>
    <col min="12026" max="12026" width="22.5703125" style="1" customWidth="1"/>
    <col min="12027" max="12027" width="7" style="1" customWidth="1"/>
    <col min="12028" max="12028" width="6.5703125" style="1" customWidth="1"/>
    <col min="12029" max="12029" width="41.28515625" style="1" customWidth="1"/>
    <col min="12030" max="12030" width="13.140625" style="1" customWidth="1"/>
    <col min="12031" max="12031" width="11.7109375" style="1" customWidth="1"/>
    <col min="12032" max="12032" width="12.140625" style="1" customWidth="1"/>
    <col min="12033" max="12035" width="11.7109375" style="1" customWidth="1"/>
    <col min="12036" max="12036" width="14.140625" style="1" customWidth="1"/>
    <col min="12037" max="12037" width="0" style="1" hidden="1" customWidth="1"/>
    <col min="12038" max="12038" width="14.140625" style="1" customWidth="1"/>
    <col min="12039" max="12039" width="19.5703125" style="1" customWidth="1"/>
    <col min="12040" max="12280" width="9.140625" style="1"/>
    <col min="12281" max="12281" width="5.42578125" style="1" customWidth="1"/>
    <col min="12282" max="12282" width="22.5703125" style="1" customWidth="1"/>
    <col min="12283" max="12283" width="7" style="1" customWidth="1"/>
    <col min="12284" max="12284" width="6.5703125" style="1" customWidth="1"/>
    <col min="12285" max="12285" width="41.28515625" style="1" customWidth="1"/>
    <col min="12286" max="12286" width="13.140625" style="1" customWidth="1"/>
    <col min="12287" max="12287" width="11.7109375" style="1" customWidth="1"/>
    <col min="12288" max="12288" width="12.140625" style="1" customWidth="1"/>
    <col min="12289" max="12291" width="11.7109375" style="1" customWidth="1"/>
    <col min="12292" max="12292" width="14.140625" style="1" customWidth="1"/>
    <col min="12293" max="12293" width="0" style="1" hidden="1" customWidth="1"/>
    <col min="12294" max="12294" width="14.140625" style="1" customWidth="1"/>
    <col min="12295" max="12295" width="19.5703125" style="1" customWidth="1"/>
    <col min="12296" max="12536" width="9.140625" style="1"/>
    <col min="12537" max="12537" width="5.42578125" style="1" customWidth="1"/>
    <col min="12538" max="12538" width="22.5703125" style="1" customWidth="1"/>
    <col min="12539" max="12539" width="7" style="1" customWidth="1"/>
    <col min="12540" max="12540" width="6.5703125" style="1" customWidth="1"/>
    <col min="12541" max="12541" width="41.28515625" style="1" customWidth="1"/>
    <col min="12542" max="12542" width="13.140625" style="1" customWidth="1"/>
    <col min="12543" max="12543" width="11.7109375" style="1" customWidth="1"/>
    <col min="12544" max="12544" width="12.140625" style="1" customWidth="1"/>
    <col min="12545" max="12547" width="11.7109375" style="1" customWidth="1"/>
    <col min="12548" max="12548" width="14.140625" style="1" customWidth="1"/>
    <col min="12549" max="12549" width="0" style="1" hidden="1" customWidth="1"/>
    <col min="12550" max="12550" width="14.140625" style="1" customWidth="1"/>
    <col min="12551" max="12551" width="19.5703125" style="1" customWidth="1"/>
    <col min="12552" max="12792" width="9.140625" style="1"/>
    <col min="12793" max="12793" width="5.42578125" style="1" customWidth="1"/>
    <col min="12794" max="12794" width="22.5703125" style="1" customWidth="1"/>
    <col min="12795" max="12795" width="7" style="1" customWidth="1"/>
    <col min="12796" max="12796" width="6.5703125" style="1" customWidth="1"/>
    <col min="12797" max="12797" width="41.28515625" style="1" customWidth="1"/>
    <col min="12798" max="12798" width="13.140625" style="1" customWidth="1"/>
    <col min="12799" max="12799" width="11.7109375" style="1" customWidth="1"/>
    <col min="12800" max="12800" width="12.140625" style="1" customWidth="1"/>
    <col min="12801" max="12803" width="11.7109375" style="1" customWidth="1"/>
    <col min="12804" max="12804" width="14.140625" style="1" customWidth="1"/>
    <col min="12805" max="12805" width="0" style="1" hidden="1" customWidth="1"/>
    <col min="12806" max="12806" width="14.140625" style="1" customWidth="1"/>
    <col min="12807" max="12807" width="19.5703125" style="1" customWidth="1"/>
    <col min="12808" max="13048" width="9.140625" style="1"/>
    <col min="13049" max="13049" width="5.42578125" style="1" customWidth="1"/>
    <col min="13050" max="13050" width="22.5703125" style="1" customWidth="1"/>
    <col min="13051" max="13051" width="7" style="1" customWidth="1"/>
    <col min="13052" max="13052" width="6.5703125" style="1" customWidth="1"/>
    <col min="13053" max="13053" width="41.28515625" style="1" customWidth="1"/>
    <col min="13054" max="13054" width="13.140625" style="1" customWidth="1"/>
    <col min="13055" max="13055" width="11.7109375" style="1" customWidth="1"/>
    <col min="13056" max="13056" width="12.140625" style="1" customWidth="1"/>
    <col min="13057" max="13059" width="11.7109375" style="1" customWidth="1"/>
    <col min="13060" max="13060" width="14.140625" style="1" customWidth="1"/>
    <col min="13061" max="13061" width="0" style="1" hidden="1" customWidth="1"/>
    <col min="13062" max="13062" width="14.140625" style="1" customWidth="1"/>
    <col min="13063" max="13063" width="19.5703125" style="1" customWidth="1"/>
    <col min="13064" max="13304" width="9.140625" style="1"/>
    <col min="13305" max="13305" width="5.42578125" style="1" customWidth="1"/>
    <col min="13306" max="13306" width="22.5703125" style="1" customWidth="1"/>
    <col min="13307" max="13307" width="7" style="1" customWidth="1"/>
    <col min="13308" max="13308" width="6.5703125" style="1" customWidth="1"/>
    <col min="13309" max="13309" width="41.28515625" style="1" customWidth="1"/>
    <col min="13310" max="13310" width="13.140625" style="1" customWidth="1"/>
    <col min="13311" max="13311" width="11.7109375" style="1" customWidth="1"/>
    <col min="13312" max="13312" width="12.140625" style="1" customWidth="1"/>
    <col min="13313" max="13315" width="11.7109375" style="1" customWidth="1"/>
    <col min="13316" max="13316" width="14.140625" style="1" customWidth="1"/>
    <col min="13317" max="13317" width="0" style="1" hidden="1" customWidth="1"/>
    <col min="13318" max="13318" width="14.140625" style="1" customWidth="1"/>
    <col min="13319" max="13319" width="19.5703125" style="1" customWidth="1"/>
    <col min="13320" max="13560" width="9.140625" style="1"/>
    <col min="13561" max="13561" width="5.42578125" style="1" customWidth="1"/>
    <col min="13562" max="13562" width="22.5703125" style="1" customWidth="1"/>
    <col min="13563" max="13563" width="7" style="1" customWidth="1"/>
    <col min="13564" max="13564" width="6.5703125" style="1" customWidth="1"/>
    <col min="13565" max="13565" width="41.28515625" style="1" customWidth="1"/>
    <col min="13566" max="13566" width="13.140625" style="1" customWidth="1"/>
    <col min="13567" max="13567" width="11.7109375" style="1" customWidth="1"/>
    <col min="13568" max="13568" width="12.140625" style="1" customWidth="1"/>
    <col min="13569" max="13571" width="11.7109375" style="1" customWidth="1"/>
    <col min="13572" max="13572" width="14.140625" style="1" customWidth="1"/>
    <col min="13573" max="13573" width="0" style="1" hidden="1" customWidth="1"/>
    <col min="13574" max="13574" width="14.140625" style="1" customWidth="1"/>
    <col min="13575" max="13575" width="19.5703125" style="1" customWidth="1"/>
    <col min="13576" max="13816" width="9.140625" style="1"/>
    <col min="13817" max="13817" width="5.42578125" style="1" customWidth="1"/>
    <col min="13818" max="13818" width="22.5703125" style="1" customWidth="1"/>
    <col min="13819" max="13819" width="7" style="1" customWidth="1"/>
    <col min="13820" max="13820" width="6.5703125" style="1" customWidth="1"/>
    <col min="13821" max="13821" width="41.28515625" style="1" customWidth="1"/>
    <col min="13822" max="13822" width="13.140625" style="1" customWidth="1"/>
    <col min="13823" max="13823" width="11.7109375" style="1" customWidth="1"/>
    <col min="13824" max="13824" width="12.140625" style="1" customWidth="1"/>
    <col min="13825" max="13827" width="11.7109375" style="1" customWidth="1"/>
    <col min="13828" max="13828" width="14.140625" style="1" customWidth="1"/>
    <col min="13829" max="13829" width="0" style="1" hidden="1" customWidth="1"/>
    <col min="13830" max="13830" width="14.140625" style="1" customWidth="1"/>
    <col min="13831" max="13831" width="19.5703125" style="1" customWidth="1"/>
    <col min="13832" max="14072" width="9.140625" style="1"/>
    <col min="14073" max="14073" width="5.42578125" style="1" customWidth="1"/>
    <col min="14074" max="14074" width="22.5703125" style="1" customWidth="1"/>
    <col min="14075" max="14075" width="7" style="1" customWidth="1"/>
    <col min="14076" max="14076" width="6.5703125" style="1" customWidth="1"/>
    <col min="14077" max="14077" width="41.28515625" style="1" customWidth="1"/>
    <col min="14078" max="14078" width="13.140625" style="1" customWidth="1"/>
    <col min="14079" max="14079" width="11.7109375" style="1" customWidth="1"/>
    <col min="14080" max="14080" width="12.140625" style="1" customWidth="1"/>
    <col min="14081" max="14083" width="11.7109375" style="1" customWidth="1"/>
    <col min="14084" max="14084" width="14.140625" style="1" customWidth="1"/>
    <col min="14085" max="14085" width="0" style="1" hidden="1" customWidth="1"/>
    <col min="14086" max="14086" width="14.140625" style="1" customWidth="1"/>
    <col min="14087" max="14087" width="19.5703125" style="1" customWidth="1"/>
    <col min="14088" max="14328" width="9.140625" style="1"/>
    <col min="14329" max="14329" width="5.42578125" style="1" customWidth="1"/>
    <col min="14330" max="14330" width="22.5703125" style="1" customWidth="1"/>
    <col min="14331" max="14331" width="7" style="1" customWidth="1"/>
    <col min="14332" max="14332" width="6.5703125" style="1" customWidth="1"/>
    <col min="14333" max="14333" width="41.28515625" style="1" customWidth="1"/>
    <col min="14334" max="14334" width="13.140625" style="1" customWidth="1"/>
    <col min="14335" max="14335" width="11.7109375" style="1" customWidth="1"/>
    <col min="14336" max="14336" width="12.140625" style="1" customWidth="1"/>
    <col min="14337" max="14339" width="11.7109375" style="1" customWidth="1"/>
    <col min="14340" max="14340" width="14.140625" style="1" customWidth="1"/>
    <col min="14341" max="14341" width="0" style="1" hidden="1" customWidth="1"/>
    <col min="14342" max="14342" width="14.140625" style="1" customWidth="1"/>
    <col min="14343" max="14343" width="19.5703125" style="1" customWidth="1"/>
    <col min="14344" max="14584" width="9.140625" style="1"/>
    <col min="14585" max="14585" width="5.42578125" style="1" customWidth="1"/>
    <col min="14586" max="14586" width="22.5703125" style="1" customWidth="1"/>
    <col min="14587" max="14587" width="7" style="1" customWidth="1"/>
    <col min="14588" max="14588" width="6.5703125" style="1" customWidth="1"/>
    <col min="14589" max="14589" width="41.28515625" style="1" customWidth="1"/>
    <col min="14590" max="14590" width="13.140625" style="1" customWidth="1"/>
    <col min="14591" max="14591" width="11.7109375" style="1" customWidth="1"/>
    <col min="14592" max="14592" width="12.140625" style="1" customWidth="1"/>
    <col min="14593" max="14595" width="11.7109375" style="1" customWidth="1"/>
    <col min="14596" max="14596" width="14.140625" style="1" customWidth="1"/>
    <col min="14597" max="14597" width="0" style="1" hidden="1" customWidth="1"/>
    <col min="14598" max="14598" width="14.140625" style="1" customWidth="1"/>
    <col min="14599" max="14599" width="19.5703125" style="1" customWidth="1"/>
    <col min="14600" max="14840" width="9.140625" style="1"/>
    <col min="14841" max="14841" width="5.42578125" style="1" customWidth="1"/>
    <col min="14842" max="14842" width="22.5703125" style="1" customWidth="1"/>
    <col min="14843" max="14843" width="7" style="1" customWidth="1"/>
    <col min="14844" max="14844" width="6.5703125" style="1" customWidth="1"/>
    <col min="14845" max="14845" width="41.28515625" style="1" customWidth="1"/>
    <col min="14846" max="14846" width="13.140625" style="1" customWidth="1"/>
    <col min="14847" max="14847" width="11.7109375" style="1" customWidth="1"/>
    <col min="14848" max="14848" width="12.140625" style="1" customWidth="1"/>
    <col min="14849" max="14851" width="11.7109375" style="1" customWidth="1"/>
    <col min="14852" max="14852" width="14.140625" style="1" customWidth="1"/>
    <col min="14853" max="14853" width="0" style="1" hidden="1" customWidth="1"/>
    <col min="14854" max="14854" width="14.140625" style="1" customWidth="1"/>
    <col min="14855" max="14855" width="19.5703125" style="1" customWidth="1"/>
    <col min="14856" max="15096" width="9.140625" style="1"/>
    <col min="15097" max="15097" width="5.42578125" style="1" customWidth="1"/>
    <col min="15098" max="15098" width="22.5703125" style="1" customWidth="1"/>
    <col min="15099" max="15099" width="7" style="1" customWidth="1"/>
    <col min="15100" max="15100" width="6.5703125" style="1" customWidth="1"/>
    <col min="15101" max="15101" width="41.28515625" style="1" customWidth="1"/>
    <col min="15102" max="15102" width="13.140625" style="1" customWidth="1"/>
    <col min="15103" max="15103" width="11.7109375" style="1" customWidth="1"/>
    <col min="15104" max="15104" width="12.140625" style="1" customWidth="1"/>
    <col min="15105" max="15107" width="11.7109375" style="1" customWidth="1"/>
    <col min="15108" max="15108" width="14.140625" style="1" customWidth="1"/>
    <col min="15109" max="15109" width="0" style="1" hidden="1" customWidth="1"/>
    <col min="15110" max="15110" width="14.140625" style="1" customWidth="1"/>
    <col min="15111" max="15111" width="19.5703125" style="1" customWidth="1"/>
    <col min="15112" max="15352" width="9.140625" style="1"/>
    <col min="15353" max="15353" width="5.42578125" style="1" customWidth="1"/>
    <col min="15354" max="15354" width="22.5703125" style="1" customWidth="1"/>
    <col min="15355" max="15355" width="7" style="1" customWidth="1"/>
    <col min="15356" max="15356" width="6.5703125" style="1" customWidth="1"/>
    <col min="15357" max="15357" width="41.28515625" style="1" customWidth="1"/>
    <col min="15358" max="15358" width="13.140625" style="1" customWidth="1"/>
    <col min="15359" max="15359" width="11.7109375" style="1" customWidth="1"/>
    <col min="15360" max="15360" width="12.140625" style="1" customWidth="1"/>
    <col min="15361" max="15363" width="11.7109375" style="1" customWidth="1"/>
    <col min="15364" max="15364" width="14.140625" style="1" customWidth="1"/>
    <col min="15365" max="15365" width="0" style="1" hidden="1" customWidth="1"/>
    <col min="15366" max="15366" width="14.140625" style="1" customWidth="1"/>
    <col min="15367" max="15367" width="19.5703125" style="1" customWidth="1"/>
    <col min="15368" max="15608" width="9.140625" style="1"/>
    <col min="15609" max="15609" width="5.42578125" style="1" customWidth="1"/>
    <col min="15610" max="15610" width="22.5703125" style="1" customWidth="1"/>
    <col min="15611" max="15611" width="7" style="1" customWidth="1"/>
    <col min="15612" max="15612" width="6.5703125" style="1" customWidth="1"/>
    <col min="15613" max="15613" width="41.28515625" style="1" customWidth="1"/>
    <col min="15614" max="15614" width="13.140625" style="1" customWidth="1"/>
    <col min="15615" max="15615" width="11.7109375" style="1" customWidth="1"/>
    <col min="15616" max="15616" width="12.140625" style="1" customWidth="1"/>
    <col min="15617" max="15619" width="11.7109375" style="1" customWidth="1"/>
    <col min="15620" max="15620" width="14.140625" style="1" customWidth="1"/>
    <col min="15621" max="15621" width="0" style="1" hidden="1" customWidth="1"/>
    <col min="15622" max="15622" width="14.140625" style="1" customWidth="1"/>
    <col min="15623" max="15623" width="19.5703125" style="1" customWidth="1"/>
    <col min="15624" max="15864" width="9.140625" style="1"/>
    <col min="15865" max="15865" width="5.42578125" style="1" customWidth="1"/>
    <col min="15866" max="15866" width="22.5703125" style="1" customWidth="1"/>
    <col min="15867" max="15867" width="7" style="1" customWidth="1"/>
    <col min="15868" max="15868" width="6.5703125" style="1" customWidth="1"/>
    <col min="15869" max="15869" width="41.28515625" style="1" customWidth="1"/>
    <col min="15870" max="15870" width="13.140625" style="1" customWidth="1"/>
    <col min="15871" max="15871" width="11.7109375" style="1" customWidth="1"/>
    <col min="15872" max="15872" width="12.140625" style="1" customWidth="1"/>
    <col min="15873" max="15875" width="11.7109375" style="1" customWidth="1"/>
    <col min="15876" max="15876" width="14.140625" style="1" customWidth="1"/>
    <col min="15877" max="15877" width="0" style="1" hidden="1" customWidth="1"/>
    <col min="15878" max="15878" width="14.140625" style="1" customWidth="1"/>
    <col min="15879" max="15879" width="19.5703125" style="1" customWidth="1"/>
    <col min="15880" max="16120" width="9.140625" style="1"/>
    <col min="16121" max="16121" width="5.42578125" style="1" customWidth="1"/>
    <col min="16122" max="16122" width="22.5703125" style="1" customWidth="1"/>
    <col min="16123" max="16123" width="7" style="1" customWidth="1"/>
    <col min="16124" max="16124" width="6.5703125" style="1" customWidth="1"/>
    <col min="16125" max="16125" width="41.28515625" style="1" customWidth="1"/>
    <col min="16126" max="16126" width="13.140625" style="1" customWidth="1"/>
    <col min="16127" max="16127" width="11.7109375" style="1" customWidth="1"/>
    <col min="16128" max="16128" width="12.140625" style="1" customWidth="1"/>
    <col min="16129" max="16131" width="11.7109375" style="1" customWidth="1"/>
    <col min="16132" max="16132" width="14.140625" style="1" customWidth="1"/>
    <col min="16133" max="16133" width="0" style="1" hidden="1" customWidth="1"/>
    <col min="16134" max="16134" width="14.140625" style="1" customWidth="1"/>
    <col min="16135" max="16135" width="19.5703125" style="1" customWidth="1"/>
    <col min="16136" max="16384" width="9.140625" style="1"/>
  </cols>
  <sheetData>
    <row r="1" spans="1:16" ht="15.75" customHeight="1" x14ac:dyDescent="0.25">
      <c r="K1" s="1" t="s">
        <v>26</v>
      </c>
    </row>
    <row r="2" spans="1:16" ht="15.75" customHeight="1" x14ac:dyDescent="0.25">
      <c r="I2" s="40"/>
      <c r="J2" s="40"/>
      <c r="K2" s="40"/>
    </row>
    <row r="3" spans="1:16" ht="15.75" x14ac:dyDescent="0.25">
      <c r="K3" s="11"/>
    </row>
    <row r="6" spans="1:16" ht="15.75" x14ac:dyDescent="0.25">
      <c r="A6" s="57" t="s">
        <v>0</v>
      </c>
      <c r="B6" s="57"/>
      <c r="C6" s="57"/>
      <c r="D6" s="57"/>
      <c r="E6" s="57"/>
      <c r="F6" s="57"/>
      <c r="G6" s="57"/>
      <c r="H6" s="57"/>
      <c r="I6" s="57"/>
      <c r="J6" s="57"/>
      <c r="K6" s="57"/>
    </row>
    <row r="7" spans="1:16" ht="35.25" customHeight="1" x14ac:dyDescent="0.25">
      <c r="A7" s="55" t="s">
        <v>31</v>
      </c>
      <c r="B7" s="56"/>
      <c r="C7" s="56"/>
      <c r="D7" s="56"/>
      <c r="E7" s="56"/>
      <c r="F7" s="56"/>
      <c r="G7" s="56"/>
      <c r="H7" s="56"/>
      <c r="I7" s="56"/>
      <c r="J7" s="56"/>
      <c r="K7" s="56"/>
    </row>
    <row r="8" spans="1:16" ht="15.75" x14ac:dyDescent="0.25">
      <c r="A8" s="47" t="s">
        <v>15</v>
      </c>
      <c r="B8" s="47"/>
      <c r="C8" s="47"/>
      <c r="D8" s="47"/>
      <c r="E8" s="47"/>
      <c r="F8" s="48" t="s">
        <v>1</v>
      </c>
      <c r="G8" s="48"/>
      <c r="H8" s="48"/>
      <c r="I8" s="3"/>
      <c r="J8" s="3"/>
      <c r="K8" s="3"/>
    </row>
    <row r="9" spans="1:16" ht="15.75" x14ac:dyDescent="0.25">
      <c r="A9" s="47" t="s">
        <v>2</v>
      </c>
      <c r="B9" s="47"/>
      <c r="C9" s="47"/>
      <c r="D9" s="47"/>
      <c r="E9" s="47"/>
      <c r="F9" s="47"/>
      <c r="G9" s="47"/>
      <c r="H9" s="47"/>
      <c r="I9" s="47"/>
      <c r="J9" s="47"/>
      <c r="K9" s="47"/>
    </row>
    <row r="10" spans="1:16" ht="15.75" x14ac:dyDescent="0.25">
      <c r="A10" s="49" t="s">
        <v>22</v>
      </c>
      <c r="B10" s="49"/>
      <c r="C10" s="49"/>
      <c r="D10" s="49"/>
      <c r="E10" s="49"/>
      <c r="F10" s="49"/>
      <c r="G10" s="49"/>
      <c r="H10" s="49"/>
      <c r="I10" s="49"/>
      <c r="J10" s="49"/>
      <c r="K10" s="49"/>
    </row>
    <row r="11" spans="1:16" ht="15.75" x14ac:dyDescent="0.25">
      <c r="A11" s="4"/>
      <c r="B11" s="13" t="s">
        <v>18</v>
      </c>
      <c r="C11" s="5" t="s">
        <v>4</v>
      </c>
      <c r="D11" s="4"/>
      <c r="E11" s="6"/>
      <c r="F11" s="4"/>
      <c r="G11" s="4"/>
      <c r="H11" s="4"/>
      <c r="I11" s="4"/>
      <c r="J11" s="4"/>
      <c r="K11" s="4"/>
    </row>
    <row r="12" spans="1:16" ht="15.75" x14ac:dyDescent="0.25">
      <c r="A12" s="4"/>
      <c r="B12" s="13" t="s">
        <v>19</v>
      </c>
      <c r="C12" s="5" t="s">
        <v>6</v>
      </c>
      <c r="D12" s="4"/>
      <c r="E12" s="6"/>
      <c r="F12" s="4"/>
      <c r="G12" s="4"/>
      <c r="H12" s="4"/>
      <c r="I12" s="4"/>
      <c r="J12" s="4"/>
      <c r="K12" s="4"/>
    </row>
    <row r="13" spans="1:16" ht="15.75" x14ac:dyDescent="0.25">
      <c r="A13" s="4"/>
      <c r="B13" s="13" t="s">
        <v>20</v>
      </c>
      <c r="C13" s="5" t="s">
        <v>8</v>
      </c>
      <c r="D13" s="4"/>
      <c r="E13" s="6"/>
      <c r="F13" s="4"/>
      <c r="G13" s="4"/>
      <c r="H13" s="4"/>
      <c r="I13" s="4"/>
      <c r="J13" s="4"/>
      <c r="K13" s="4"/>
    </row>
    <row r="14" spans="1:16" ht="19.5" customHeight="1" x14ac:dyDescent="0.25"/>
    <row r="15" spans="1:16" ht="39" customHeight="1" x14ac:dyDescent="0.25">
      <c r="A15" s="50" t="s">
        <v>9</v>
      </c>
      <c r="B15" s="50" t="s">
        <v>10</v>
      </c>
      <c r="C15" s="50" t="s">
        <v>11</v>
      </c>
      <c r="D15" s="50" t="s">
        <v>12</v>
      </c>
      <c r="E15" s="50" t="s">
        <v>13</v>
      </c>
      <c r="F15" s="50" t="s">
        <v>14</v>
      </c>
      <c r="G15" s="45" t="s">
        <v>17</v>
      </c>
      <c r="H15" s="46"/>
      <c r="I15" s="46"/>
      <c r="J15" s="50" t="s">
        <v>25</v>
      </c>
      <c r="K15" s="50" t="s">
        <v>24</v>
      </c>
    </row>
    <row r="16" spans="1:16" ht="81" customHeight="1" x14ac:dyDescent="0.25">
      <c r="A16" s="51"/>
      <c r="B16" s="51"/>
      <c r="C16" s="51"/>
      <c r="D16" s="51"/>
      <c r="E16" s="51"/>
      <c r="F16" s="51"/>
      <c r="G16" s="7" t="s">
        <v>3</v>
      </c>
      <c r="H16" s="7" t="s">
        <v>5</v>
      </c>
      <c r="I16" s="7" t="s">
        <v>7</v>
      </c>
      <c r="J16" s="51"/>
      <c r="K16" s="51"/>
      <c r="P16" s="35"/>
    </row>
    <row r="17" spans="1:17" s="10" customFormat="1" ht="15.75" x14ac:dyDescent="0.25">
      <c r="A17" s="8">
        <v>1</v>
      </c>
      <c r="B17" s="9">
        <v>2</v>
      </c>
      <c r="C17" s="8">
        <v>3</v>
      </c>
      <c r="D17" s="15">
        <v>4</v>
      </c>
      <c r="E17" s="14">
        <v>5</v>
      </c>
      <c r="F17" s="16">
        <v>6</v>
      </c>
      <c r="G17" s="8">
        <v>7</v>
      </c>
      <c r="H17" s="9">
        <v>8</v>
      </c>
      <c r="I17" s="8">
        <v>9</v>
      </c>
      <c r="J17" s="9">
        <v>11</v>
      </c>
      <c r="K17" s="8">
        <v>12</v>
      </c>
    </row>
    <row r="18" spans="1:17" s="10" customFormat="1" ht="90" customHeight="1" x14ac:dyDescent="0.25">
      <c r="A18" s="17">
        <v>1</v>
      </c>
      <c r="B18" s="17" t="s">
        <v>33</v>
      </c>
      <c r="C18" s="17" t="s">
        <v>50</v>
      </c>
      <c r="D18" s="32">
        <v>8</v>
      </c>
      <c r="E18" s="18" t="s">
        <v>30</v>
      </c>
      <c r="F18" s="29">
        <v>3</v>
      </c>
      <c r="G18" s="34">
        <v>4495.7</v>
      </c>
      <c r="H18" s="34">
        <v>4125</v>
      </c>
      <c r="I18" s="34">
        <v>3900</v>
      </c>
      <c r="J18" s="19">
        <f>SUM(G18+H18+I18)/3</f>
        <v>4173.5666666666666</v>
      </c>
      <c r="K18" s="30">
        <f>D18*J18</f>
        <v>33388.533333333333</v>
      </c>
      <c r="M18" s="31"/>
      <c r="O18" s="36"/>
      <c r="Q18" s="36"/>
    </row>
    <row r="19" spans="1:17" s="10" customFormat="1" ht="90" customHeight="1" x14ac:dyDescent="0.25">
      <c r="A19" s="17">
        <v>2</v>
      </c>
      <c r="B19" s="17" t="s">
        <v>46</v>
      </c>
      <c r="C19" s="17" t="s">
        <v>50</v>
      </c>
      <c r="D19" s="32">
        <v>8</v>
      </c>
      <c r="E19" s="18" t="s">
        <v>30</v>
      </c>
      <c r="F19" s="29">
        <v>3</v>
      </c>
      <c r="G19" s="34">
        <v>9052.4</v>
      </c>
      <c r="H19" s="34">
        <v>7875</v>
      </c>
      <c r="I19" s="34">
        <v>6222</v>
      </c>
      <c r="J19" s="19">
        <f t="shared" ref="J19:J21" si="0">SUM(G19+H19+I19)/3</f>
        <v>7716.4666666666672</v>
      </c>
      <c r="K19" s="30">
        <f t="shared" ref="K19:K21" si="1">D19*J19</f>
        <v>61731.733333333337</v>
      </c>
      <c r="M19" s="31"/>
      <c r="O19" s="36"/>
      <c r="Q19" s="36"/>
    </row>
    <row r="20" spans="1:17" s="10" customFormat="1" ht="90" customHeight="1" x14ac:dyDescent="0.25">
      <c r="A20" s="17">
        <v>3</v>
      </c>
      <c r="B20" s="17" t="s">
        <v>34</v>
      </c>
      <c r="C20" s="17" t="s">
        <v>29</v>
      </c>
      <c r="D20" s="32">
        <v>8</v>
      </c>
      <c r="E20" s="18" t="s">
        <v>30</v>
      </c>
      <c r="F20" s="29">
        <v>3</v>
      </c>
      <c r="G20" s="34">
        <v>3141.5</v>
      </c>
      <c r="H20" s="34">
        <v>3825</v>
      </c>
      <c r="I20" s="34">
        <v>2857</v>
      </c>
      <c r="J20" s="19">
        <f t="shared" si="0"/>
        <v>3274.5</v>
      </c>
      <c r="K20" s="30">
        <f t="shared" si="1"/>
        <v>26196</v>
      </c>
      <c r="M20" s="31"/>
      <c r="O20" s="36"/>
      <c r="Q20" s="36"/>
    </row>
    <row r="21" spans="1:17" s="10" customFormat="1" ht="90" customHeight="1" x14ac:dyDescent="0.25">
      <c r="A21" s="17">
        <v>4</v>
      </c>
      <c r="B21" s="17" t="s">
        <v>45</v>
      </c>
      <c r="C21" s="17" t="s">
        <v>29</v>
      </c>
      <c r="D21" s="32">
        <v>6</v>
      </c>
      <c r="E21" s="18" t="s">
        <v>30</v>
      </c>
      <c r="F21" s="29">
        <v>3</v>
      </c>
      <c r="G21" s="34">
        <v>3550.2</v>
      </c>
      <c r="H21" s="34">
        <v>2842.5</v>
      </c>
      <c r="I21" s="34">
        <v>2135</v>
      </c>
      <c r="J21" s="19">
        <f t="shared" si="0"/>
        <v>2842.5666666666671</v>
      </c>
      <c r="K21" s="30">
        <f t="shared" si="1"/>
        <v>17055.400000000001</v>
      </c>
      <c r="M21" s="31"/>
      <c r="O21" s="36"/>
      <c r="Q21" s="36"/>
    </row>
    <row r="22" spans="1:17" s="10" customFormat="1" ht="90" customHeight="1" x14ac:dyDescent="0.25">
      <c r="A22" s="17">
        <v>5</v>
      </c>
      <c r="B22" s="17" t="s">
        <v>44</v>
      </c>
      <c r="C22" s="17" t="s">
        <v>29</v>
      </c>
      <c r="D22" s="32">
        <v>96</v>
      </c>
      <c r="E22" s="18" t="s">
        <v>30</v>
      </c>
      <c r="F22" s="29">
        <v>3</v>
      </c>
      <c r="G22" s="34">
        <v>128.1</v>
      </c>
      <c r="H22" s="34">
        <v>135</v>
      </c>
      <c r="I22" s="34">
        <v>95</v>
      </c>
      <c r="J22" s="19">
        <f t="shared" ref="J22:J31" si="2">SUM(G22+H22+I22)/3</f>
        <v>119.36666666666667</v>
      </c>
      <c r="K22" s="30">
        <f t="shared" ref="K22:K31" si="3">D22*J22</f>
        <v>11459.2</v>
      </c>
      <c r="M22" s="31"/>
      <c r="O22" s="36"/>
      <c r="Q22" s="36"/>
    </row>
    <row r="23" spans="1:17" s="10" customFormat="1" ht="90" customHeight="1" x14ac:dyDescent="0.25">
      <c r="A23" s="17">
        <v>6</v>
      </c>
      <c r="B23" s="17" t="s">
        <v>43</v>
      </c>
      <c r="C23" s="17" t="s">
        <v>29</v>
      </c>
      <c r="D23" s="32">
        <v>2</v>
      </c>
      <c r="E23" s="18" t="s">
        <v>30</v>
      </c>
      <c r="F23" s="29">
        <v>3</v>
      </c>
      <c r="G23" s="34">
        <v>1769</v>
      </c>
      <c r="H23" s="34">
        <v>1755</v>
      </c>
      <c r="I23" s="34">
        <v>2013</v>
      </c>
      <c r="J23" s="19">
        <f t="shared" si="2"/>
        <v>1845.6666666666667</v>
      </c>
      <c r="K23" s="30">
        <f t="shared" si="3"/>
        <v>3691.3333333333335</v>
      </c>
      <c r="M23" s="31"/>
      <c r="O23" s="36"/>
      <c r="Q23" s="36"/>
    </row>
    <row r="24" spans="1:17" s="10" customFormat="1" ht="106.5" customHeight="1" x14ac:dyDescent="0.25">
      <c r="A24" s="17">
        <v>7</v>
      </c>
      <c r="B24" s="17" t="s">
        <v>42</v>
      </c>
      <c r="C24" s="17" t="s">
        <v>28</v>
      </c>
      <c r="D24" s="32">
        <v>2</v>
      </c>
      <c r="E24" s="18" t="s">
        <v>30</v>
      </c>
      <c r="F24" s="29">
        <v>3</v>
      </c>
      <c r="G24" s="39">
        <v>4453</v>
      </c>
      <c r="H24" s="34">
        <v>4950</v>
      </c>
      <c r="I24" s="34">
        <v>4580</v>
      </c>
      <c r="J24" s="19">
        <f t="shared" si="2"/>
        <v>4661</v>
      </c>
      <c r="K24" s="30">
        <f t="shared" si="3"/>
        <v>9322</v>
      </c>
      <c r="M24" s="31"/>
      <c r="O24" s="36"/>
      <c r="Q24" s="36"/>
    </row>
    <row r="25" spans="1:17" s="10" customFormat="1" ht="90" customHeight="1" x14ac:dyDescent="0.25">
      <c r="A25" s="17">
        <v>8</v>
      </c>
      <c r="B25" s="17" t="s">
        <v>41</v>
      </c>
      <c r="C25" s="17" t="s">
        <v>28</v>
      </c>
      <c r="D25" s="32">
        <v>20</v>
      </c>
      <c r="E25" s="18" t="s">
        <v>30</v>
      </c>
      <c r="F25" s="29">
        <v>3</v>
      </c>
      <c r="G25" s="34">
        <v>97.6</v>
      </c>
      <c r="H25" s="34">
        <v>202.5</v>
      </c>
      <c r="I25" s="34">
        <v>183</v>
      </c>
      <c r="J25" s="19">
        <f t="shared" si="2"/>
        <v>161.03333333333333</v>
      </c>
      <c r="K25" s="30">
        <f t="shared" si="3"/>
        <v>3220.6666666666665</v>
      </c>
      <c r="M25" s="31"/>
      <c r="O25" s="36"/>
      <c r="Q25" s="36"/>
    </row>
    <row r="26" spans="1:17" s="10" customFormat="1" ht="90" customHeight="1" x14ac:dyDescent="0.25">
      <c r="A26" s="17">
        <v>9</v>
      </c>
      <c r="B26" s="17" t="s">
        <v>40</v>
      </c>
      <c r="C26" s="17" t="s">
        <v>28</v>
      </c>
      <c r="D26" s="32">
        <v>2</v>
      </c>
      <c r="E26" s="18" t="s">
        <v>30</v>
      </c>
      <c r="F26" s="29">
        <v>3</v>
      </c>
      <c r="G26" s="34">
        <v>390.4</v>
      </c>
      <c r="H26" s="34">
        <v>526.5</v>
      </c>
      <c r="I26" s="34">
        <v>639</v>
      </c>
      <c r="J26" s="19">
        <f t="shared" si="2"/>
        <v>518.63333333333333</v>
      </c>
      <c r="K26" s="30">
        <f t="shared" si="3"/>
        <v>1037.2666666666667</v>
      </c>
      <c r="M26" s="31"/>
      <c r="O26" s="36"/>
      <c r="Q26" s="36"/>
    </row>
    <row r="27" spans="1:17" s="10" customFormat="1" ht="90" customHeight="1" x14ac:dyDescent="0.25">
      <c r="A27" s="17">
        <v>10</v>
      </c>
      <c r="B27" s="17" t="s">
        <v>39</v>
      </c>
      <c r="C27" s="17" t="s">
        <v>28</v>
      </c>
      <c r="D27" s="32">
        <v>2</v>
      </c>
      <c r="E27" s="18" t="s">
        <v>30</v>
      </c>
      <c r="F27" s="29">
        <v>3</v>
      </c>
      <c r="G27" s="34">
        <v>305</v>
      </c>
      <c r="H27" s="34">
        <v>420</v>
      </c>
      <c r="I27" s="34">
        <v>400</v>
      </c>
      <c r="J27" s="19">
        <f t="shared" si="2"/>
        <v>375</v>
      </c>
      <c r="K27" s="30">
        <f t="shared" si="3"/>
        <v>750</v>
      </c>
      <c r="M27" s="31"/>
      <c r="O27" s="36"/>
      <c r="Q27" s="36"/>
    </row>
    <row r="28" spans="1:17" s="10" customFormat="1" ht="90" customHeight="1" x14ac:dyDescent="0.25">
      <c r="A28" s="17">
        <v>11</v>
      </c>
      <c r="B28" s="17" t="s">
        <v>38</v>
      </c>
      <c r="C28" s="17" t="s">
        <v>28</v>
      </c>
      <c r="D28" s="32">
        <v>16</v>
      </c>
      <c r="E28" s="18" t="s">
        <v>30</v>
      </c>
      <c r="F28" s="29">
        <v>3</v>
      </c>
      <c r="G28" s="34">
        <v>57.34</v>
      </c>
      <c r="H28" s="34">
        <v>64.5</v>
      </c>
      <c r="I28" s="34">
        <v>41</v>
      </c>
      <c r="J28" s="19">
        <f t="shared" si="2"/>
        <v>54.28</v>
      </c>
      <c r="K28" s="30">
        <f t="shared" si="3"/>
        <v>868.48</v>
      </c>
      <c r="M28" s="31"/>
      <c r="O28" s="36"/>
      <c r="Q28" s="36"/>
    </row>
    <row r="29" spans="1:17" s="10" customFormat="1" ht="90" customHeight="1" x14ac:dyDescent="0.25">
      <c r="A29" s="17">
        <v>12</v>
      </c>
      <c r="B29" s="17" t="s">
        <v>37</v>
      </c>
      <c r="C29" s="17" t="s">
        <v>28</v>
      </c>
      <c r="D29" s="32">
        <v>96</v>
      </c>
      <c r="E29" s="18" t="s">
        <v>30</v>
      </c>
      <c r="F29" s="29">
        <v>3</v>
      </c>
      <c r="G29" s="34">
        <v>101.26</v>
      </c>
      <c r="H29" s="34">
        <v>204</v>
      </c>
      <c r="I29" s="34">
        <v>72</v>
      </c>
      <c r="J29" s="19">
        <f t="shared" si="2"/>
        <v>125.75333333333333</v>
      </c>
      <c r="K29" s="30">
        <f t="shared" si="3"/>
        <v>12072.32</v>
      </c>
      <c r="M29" s="31"/>
      <c r="O29" s="36"/>
      <c r="Q29" s="36"/>
    </row>
    <row r="30" spans="1:17" s="10" customFormat="1" ht="90" customHeight="1" x14ac:dyDescent="0.25">
      <c r="A30" s="17">
        <v>13</v>
      </c>
      <c r="B30" s="17" t="s">
        <v>36</v>
      </c>
      <c r="C30" s="17" t="s">
        <v>28</v>
      </c>
      <c r="D30" s="32">
        <v>48</v>
      </c>
      <c r="E30" s="18" t="s">
        <v>30</v>
      </c>
      <c r="F30" s="29">
        <v>3</v>
      </c>
      <c r="G30" s="34">
        <v>57.34</v>
      </c>
      <c r="H30" s="34">
        <v>64.5</v>
      </c>
      <c r="I30" s="34">
        <v>41</v>
      </c>
      <c r="J30" s="19">
        <f t="shared" si="2"/>
        <v>54.28</v>
      </c>
      <c r="K30" s="30">
        <f t="shared" si="3"/>
        <v>2605.44</v>
      </c>
      <c r="M30" s="31"/>
      <c r="O30" s="36"/>
      <c r="Q30" s="36"/>
    </row>
    <row r="31" spans="1:17" s="10" customFormat="1" ht="90" customHeight="1" x14ac:dyDescent="0.25">
      <c r="A31" s="17">
        <v>14</v>
      </c>
      <c r="B31" s="17" t="s">
        <v>35</v>
      </c>
      <c r="C31" s="17" t="s">
        <v>29</v>
      </c>
      <c r="D31" s="32">
        <v>32</v>
      </c>
      <c r="E31" s="18" t="s">
        <v>30</v>
      </c>
      <c r="F31" s="29">
        <v>3</v>
      </c>
      <c r="G31" s="34">
        <v>707.6</v>
      </c>
      <c r="H31" s="34">
        <v>412.5</v>
      </c>
      <c r="I31" s="34">
        <v>524</v>
      </c>
      <c r="J31" s="19">
        <f t="shared" si="2"/>
        <v>548.0333333333333</v>
      </c>
      <c r="K31" s="30">
        <f t="shared" si="3"/>
        <v>17537.066666666666</v>
      </c>
      <c r="M31" s="31"/>
      <c r="O31" s="36"/>
      <c r="Q31" s="36"/>
    </row>
    <row r="32" spans="1:17" s="10" customFormat="1" ht="16.5" customHeight="1" thickBot="1" x14ac:dyDescent="0.3">
      <c r="A32" s="52" t="s">
        <v>21</v>
      </c>
      <c r="B32" s="53"/>
      <c r="C32" s="20"/>
      <c r="D32" s="33"/>
      <c r="E32" s="21"/>
      <c r="F32" s="22"/>
      <c r="G32" s="23"/>
      <c r="H32" s="24"/>
      <c r="I32" s="23"/>
      <c r="J32" s="25"/>
      <c r="K32" s="26"/>
      <c r="O32" s="36"/>
      <c r="Q32" s="36"/>
    </row>
    <row r="33" spans="1:13" ht="16.5" customHeight="1" x14ac:dyDescent="0.25">
      <c r="A33" s="41" t="s">
        <v>47</v>
      </c>
      <c r="B33" s="42"/>
      <c r="C33" s="42"/>
      <c r="D33" s="42"/>
      <c r="E33" s="42"/>
      <c r="F33" s="42"/>
      <c r="G33" s="42"/>
      <c r="H33" s="42"/>
      <c r="I33" s="42"/>
      <c r="J33" s="43"/>
      <c r="K33" s="27">
        <f>SUM(K18:K31)</f>
        <v>200935.44</v>
      </c>
      <c r="M33" s="28"/>
    </row>
    <row r="34" spans="1:13" x14ac:dyDescent="0.25">
      <c r="A34" s="44" t="s">
        <v>48</v>
      </c>
      <c r="B34" s="44"/>
      <c r="C34" s="44"/>
      <c r="D34" s="44"/>
      <c r="E34" s="44"/>
      <c r="F34" s="44"/>
      <c r="G34" s="44"/>
      <c r="H34" s="44"/>
      <c r="I34" s="44"/>
      <c r="J34" s="44"/>
      <c r="K34" s="12">
        <f>K33/122%</f>
        <v>164701.18032786885</v>
      </c>
    </row>
    <row r="36" spans="1:13" ht="92.25" customHeight="1" x14ac:dyDescent="0.25">
      <c r="A36" s="54" t="s">
        <v>27</v>
      </c>
      <c r="B36" s="54"/>
      <c r="C36" s="54"/>
      <c r="D36" s="54"/>
      <c r="E36" s="54"/>
      <c r="F36" s="54"/>
      <c r="G36" s="54"/>
      <c r="H36" s="54"/>
      <c r="I36" s="54"/>
      <c r="J36" s="54"/>
      <c r="K36" s="54"/>
    </row>
    <row r="38" spans="1:13" ht="15.75" customHeight="1" x14ac:dyDescent="0.25">
      <c r="B38" s="40" t="s">
        <v>23</v>
      </c>
      <c r="C38" s="40"/>
      <c r="D38" s="40"/>
      <c r="E38" s="40"/>
      <c r="F38" s="1" t="s">
        <v>16</v>
      </c>
      <c r="H38" s="37" t="s">
        <v>32</v>
      </c>
      <c r="J38" s="38" t="s">
        <v>49</v>
      </c>
    </row>
    <row r="42" spans="1:13" x14ac:dyDescent="0.25">
      <c r="K42" s="28"/>
    </row>
  </sheetData>
  <mergeCells count="21">
    <mergeCell ref="A7:K7"/>
    <mergeCell ref="A6:K6"/>
    <mergeCell ref="I2:K2"/>
    <mergeCell ref="J15:J16"/>
    <mergeCell ref="K15:K16"/>
    <mergeCell ref="B38:E38"/>
    <mergeCell ref="A33:J33"/>
    <mergeCell ref="A34:J34"/>
    <mergeCell ref="G15:I15"/>
    <mergeCell ref="A8:E8"/>
    <mergeCell ref="F8:H8"/>
    <mergeCell ref="A9:K9"/>
    <mergeCell ref="A10:K10"/>
    <mergeCell ref="A15:A16"/>
    <mergeCell ref="B15:B16"/>
    <mergeCell ref="C15:C16"/>
    <mergeCell ref="D15:D16"/>
    <mergeCell ref="E15:E16"/>
    <mergeCell ref="F15:F16"/>
    <mergeCell ref="A32:B32"/>
    <mergeCell ref="A36:K36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2026-09-22T02:40:06Z</dcterms:modified>
</cp:coreProperties>
</file>