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0730" windowHeight="11760"/>
  </bookViews>
  <sheets>
    <sheet name="Лист1" sheetId="1" r:id="rId1"/>
  </sheets>
  <definedNames>
    <definedName name="_Toc443052706" localSheetId="0">Лист1!$A$1</definedName>
  </definedNames>
  <calcPr calcId="145621"/>
</workbook>
</file>

<file path=xl/calcChain.xml><?xml version="1.0" encoding="utf-8"?>
<calcChain xmlns="http://schemas.openxmlformats.org/spreadsheetml/2006/main">
  <c r="I9" i="1" l="1"/>
  <c r="I8" i="1" l="1"/>
  <c r="K43" i="1" l="1"/>
  <c r="I43" i="1"/>
  <c r="K42" i="1"/>
  <c r="I42" i="1"/>
  <c r="K39" i="1" l="1"/>
  <c r="I39" i="1"/>
  <c r="K41" i="1" l="1"/>
  <c r="I41" i="1"/>
  <c r="K40" i="1"/>
  <c r="I40" i="1"/>
  <c r="K38" i="1" l="1"/>
  <c r="I38" i="1"/>
  <c r="K37" i="1"/>
  <c r="I37" i="1"/>
  <c r="K36" i="1"/>
  <c r="I36" i="1"/>
  <c r="K35" i="1"/>
  <c r="I35" i="1"/>
  <c r="K34" i="1"/>
  <c r="I34" i="1"/>
  <c r="K33" i="1" l="1"/>
  <c r="I33" i="1"/>
  <c r="K31" i="1"/>
  <c r="I31" i="1"/>
  <c r="K30" i="1"/>
  <c r="I30" i="1"/>
  <c r="K29" i="1"/>
  <c r="I29" i="1"/>
  <c r="K28" i="1"/>
  <c r="I28" i="1"/>
  <c r="K32" i="1" l="1"/>
  <c r="I32" i="1"/>
  <c r="K27" i="1"/>
  <c r="I27" i="1"/>
  <c r="K26" i="1"/>
  <c r="I26" i="1"/>
  <c r="K25" i="1"/>
  <c r="I25" i="1"/>
  <c r="K24" i="1"/>
  <c r="I24" i="1"/>
  <c r="K23" i="1" l="1"/>
  <c r="I23" i="1"/>
  <c r="K22" i="1" l="1"/>
  <c r="I22" i="1"/>
  <c r="K21" i="1"/>
  <c r="I21" i="1"/>
  <c r="K20" i="1"/>
  <c r="I20" i="1"/>
  <c r="K19" i="1"/>
  <c r="I19" i="1"/>
  <c r="K18" i="1"/>
  <c r="I18" i="1"/>
  <c r="K17" i="1"/>
  <c r="I17" i="1"/>
  <c r="K16" i="1"/>
  <c r="I16" i="1"/>
  <c r="K15" i="1"/>
  <c r="I15" i="1"/>
  <c r="I6" i="1" l="1"/>
  <c r="K13" i="1" l="1"/>
  <c r="I13" i="1"/>
  <c r="K14" i="1" l="1"/>
  <c r="I14" i="1"/>
  <c r="K12" i="1"/>
  <c r="I12" i="1"/>
  <c r="K11" i="1"/>
  <c r="I11" i="1"/>
  <c r="K10" i="1"/>
  <c r="I10" i="1"/>
  <c r="K7" i="1" l="1"/>
  <c r="K8" i="1"/>
  <c r="K6" i="1"/>
  <c r="K9" i="1"/>
  <c r="K44" i="1" l="1"/>
  <c r="I7" i="1"/>
</calcChain>
</file>

<file path=xl/sharedStrings.xml><?xml version="1.0" encoding="utf-8"?>
<sst xmlns="http://schemas.openxmlformats.org/spreadsheetml/2006/main" count="144" uniqueCount="64">
  <si>
    <t>№ п/п</t>
  </si>
  <si>
    <t>Наименование каждой единицы товара, работы, услуги</t>
  </si>
  <si>
    <t>Ед.изм.</t>
  </si>
  <si>
    <t>Кол-во в ед.изм.</t>
  </si>
  <si>
    <t>Ставка НДС, %</t>
  </si>
  <si>
    <t>1.</t>
  </si>
  <si>
    <t>ИТОГО</t>
  </si>
  <si>
    <t>х</t>
  </si>
  <si>
    <t>2.</t>
  </si>
  <si>
    <t>3.</t>
  </si>
  <si>
    <t>4.</t>
  </si>
  <si>
    <t xml:space="preserve">предложение №3 </t>
  </si>
  <si>
    <t xml:space="preserve">предложение №2 </t>
  </si>
  <si>
    <t>предложение №1</t>
  </si>
  <si>
    <t>Информация о рыночных ценах за ед. изм.</t>
  </si>
  <si>
    <t>Общая стоимость рублей с НДС/ без НДС взависимости  от применяемой системы налогооблажения</t>
  </si>
  <si>
    <t>-</t>
  </si>
  <si>
    <t>кг</t>
  </si>
  <si>
    <t>Средняя  цена за ед.изм.</t>
  </si>
  <si>
    <t>Яблоки красные</t>
  </si>
  <si>
    <t>Капуста свежая</t>
  </si>
  <si>
    <t>Морковь свежая</t>
  </si>
  <si>
    <t>Лук репчатый</t>
  </si>
  <si>
    <t>Свекла свежая</t>
  </si>
  <si>
    <t>Помидоры свежие</t>
  </si>
  <si>
    <t>Макароны (Рожки)</t>
  </si>
  <si>
    <t>Лимон</t>
  </si>
  <si>
    <t>Сухофрукты</t>
  </si>
  <si>
    <t>Огурцы соленые</t>
  </si>
  <si>
    <t>Огрургы свежие</t>
  </si>
  <si>
    <t>Картофель</t>
  </si>
  <si>
    <t>Чеснок свежий</t>
  </si>
  <si>
    <t xml:space="preserve">Молочные сосиски </t>
  </si>
  <si>
    <t xml:space="preserve">Мука пшеничная </t>
  </si>
  <si>
    <t>Горох колотый</t>
  </si>
  <si>
    <t xml:space="preserve">Крупа гречневая </t>
  </si>
  <si>
    <t>Соль поваренная мелкая</t>
  </si>
  <si>
    <t xml:space="preserve">Рис пропареный </t>
  </si>
  <si>
    <t xml:space="preserve">Сухари панировочные </t>
  </si>
  <si>
    <t>Бульон куриный</t>
  </si>
  <si>
    <t>Приправа в ассортименте (для моркови по корейски, мяса, курицы)</t>
  </si>
  <si>
    <t xml:space="preserve">Сухой укроп фасованный </t>
  </si>
  <si>
    <t>Сахар песок</t>
  </si>
  <si>
    <r>
      <t xml:space="preserve">Принятая цена </t>
    </r>
    <r>
      <rPr>
        <sz val="12"/>
        <rFont val="Times New Roman"/>
        <family val="1"/>
        <charset val="204"/>
      </rPr>
      <t xml:space="preserve">за </t>
    </r>
  </si>
  <si>
    <t>литр</t>
  </si>
  <si>
    <t xml:space="preserve">Сметана </t>
  </si>
  <si>
    <t>Масло сливоч 72,5%</t>
  </si>
  <si>
    <t>Маргарин молочный  82%</t>
  </si>
  <si>
    <t>Сыр 50%</t>
  </si>
  <si>
    <t xml:space="preserve">Томатная паста </t>
  </si>
  <si>
    <t xml:space="preserve">Повидло в ассортименте </t>
  </si>
  <si>
    <t xml:space="preserve">Зеленый горошек консервированный </t>
  </si>
  <si>
    <t>Чай  черный крупнолистовой заворной</t>
  </si>
  <si>
    <t>Дрожжи быстрорастворимые              (Упак 11гр)</t>
  </si>
  <si>
    <t>Молоко 3,2% (упаковка 1 литр)</t>
  </si>
  <si>
    <t>Сок в ассортименте (упаковка 1 литр/ 2 литра)</t>
  </si>
  <si>
    <t xml:space="preserve">Масло растительное </t>
  </si>
  <si>
    <t>РАСЧЕТ НМЦД МЕТОДОМ АНАЛИЗА РЫНКА                                                                                                                  Обоснование начальной (максимальной) цены договора,  в том числе заключаемого с единственным поставщиком (подрядчиком, исполнителем)</t>
  </si>
  <si>
    <t xml:space="preserve">Специалист по закупкам:                                                             Д.Е. Скобцов </t>
  </si>
  <si>
    <t>кефир</t>
  </si>
  <si>
    <t>апельсин</t>
  </si>
  <si>
    <t>Начальная максимальная цена договора составляет  217 931,00 руб</t>
  </si>
  <si>
    <t>30.09.2026г</t>
  </si>
  <si>
    <t>Приложение №2 к извещению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</si>
</sst>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\ &quot;₽&quot;"/>
  </numFmts>
  <fonts count="19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vertAlign val="superscript"/>
      <sz val="13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4" fillId="0" borderId="7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9" fontId="14" fillId="0" borderId="4" xfId="0" applyNumberFormat="1" applyFont="1" applyBorder="1" applyAlignment="1">
      <alignment horizontal="center" vertical="center" wrapText="1"/>
    </xf>
    <xf numFmtId="9" fontId="17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wrapText="1"/>
    </xf>
    <xf numFmtId="0" fontId="18" fillId="0" borderId="4" xfId="0" applyFont="1" applyBorder="1" applyAlignment="1">
      <alignment wrapText="1"/>
    </xf>
  </cellXfs>
  <cellStyles count="4">
    <cellStyle name="Обычный" xfId="0" builtinId="0"/>
    <cellStyle name="Обычный 2" xfId="2"/>
    <cellStyle name="Финансовый" xfId="1" builtinId="3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tabSelected="1" workbookViewId="0">
      <selection activeCell="N4" sqref="N4"/>
    </sheetView>
  </sheetViews>
  <sheetFormatPr defaultRowHeight="15.75" x14ac:dyDescent="0.25"/>
  <cols>
    <col min="1" max="1" width="5.125" customWidth="1"/>
    <col min="2" max="2" width="31.375" customWidth="1"/>
    <col min="3" max="3" width="6.375" customWidth="1"/>
    <col min="4" max="4" width="7.25" customWidth="1"/>
    <col min="5" max="5" width="8.875" customWidth="1"/>
    <col min="6" max="7" width="10" customWidth="1"/>
    <col min="8" max="8" width="8.375" customWidth="1"/>
    <col min="9" max="9" width="11.625" customWidth="1"/>
    <col min="10" max="10" width="10.5" customWidth="1"/>
    <col min="11" max="11" width="18.5" customWidth="1"/>
    <col min="12" max="12" width="12.875" customWidth="1"/>
  </cols>
  <sheetData>
    <row r="1" spans="1:13" ht="51.75" customHeight="1" x14ac:dyDescent="0.25">
      <c r="A1" s="42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8" t="s">
        <v>63</v>
      </c>
      <c r="L1" s="14"/>
      <c r="M1" s="14"/>
    </row>
    <row r="2" spans="1:13" ht="33" customHeight="1" x14ac:dyDescent="0.25">
      <c r="A2" s="33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4" t="s">
        <v>14</v>
      </c>
      <c r="G2" s="34"/>
      <c r="H2" s="34"/>
      <c r="I2" s="34" t="s">
        <v>18</v>
      </c>
      <c r="J2" s="33" t="s">
        <v>43</v>
      </c>
      <c r="K2" s="35" t="s">
        <v>15</v>
      </c>
      <c r="L2" s="38"/>
      <c r="M2" s="14"/>
    </row>
    <row r="3" spans="1:13" ht="31.5" x14ac:dyDescent="0.25">
      <c r="A3" s="33"/>
      <c r="B3" s="33"/>
      <c r="C3" s="33"/>
      <c r="D3" s="33"/>
      <c r="E3" s="33"/>
      <c r="F3" s="20" t="s">
        <v>13</v>
      </c>
      <c r="G3" s="20" t="s">
        <v>12</v>
      </c>
      <c r="H3" s="20" t="s">
        <v>11</v>
      </c>
      <c r="I3" s="34"/>
      <c r="J3" s="33"/>
      <c r="K3" s="36"/>
      <c r="L3" s="38"/>
      <c r="M3" s="14"/>
    </row>
    <row r="4" spans="1:13" ht="32.25" customHeight="1" x14ac:dyDescent="0.25">
      <c r="A4" s="33"/>
      <c r="B4" s="33"/>
      <c r="C4" s="33"/>
      <c r="D4" s="33"/>
      <c r="E4" s="33"/>
      <c r="F4" s="21"/>
      <c r="G4" s="21"/>
      <c r="H4" s="22"/>
      <c r="I4" s="34"/>
      <c r="J4" s="33"/>
      <c r="K4" s="37"/>
      <c r="L4" s="38"/>
      <c r="M4" s="14"/>
    </row>
    <row r="5" spans="1:13" s="1" customFormat="1" x14ac:dyDescent="0.25">
      <c r="A5" s="3">
        <v>1</v>
      </c>
      <c r="B5" s="26">
        <v>2</v>
      </c>
      <c r="C5" s="27">
        <v>3</v>
      </c>
      <c r="D5" s="26">
        <v>4</v>
      </c>
      <c r="E5" s="27">
        <v>5</v>
      </c>
      <c r="F5" s="23">
        <v>6</v>
      </c>
      <c r="G5" s="23">
        <v>7</v>
      </c>
      <c r="H5" s="23">
        <v>8</v>
      </c>
      <c r="I5" s="23">
        <v>10</v>
      </c>
      <c r="J5" s="3">
        <v>11</v>
      </c>
      <c r="K5" s="18">
        <v>12</v>
      </c>
      <c r="L5" s="15"/>
      <c r="M5" s="15"/>
    </row>
    <row r="6" spans="1:13" s="1" customFormat="1" x14ac:dyDescent="0.25">
      <c r="A6" s="5" t="s">
        <v>5</v>
      </c>
      <c r="B6" s="28" t="s">
        <v>19</v>
      </c>
      <c r="C6" s="29" t="s">
        <v>17</v>
      </c>
      <c r="D6" s="30">
        <v>20</v>
      </c>
      <c r="E6" s="31" t="s">
        <v>16</v>
      </c>
      <c r="F6" s="9">
        <v>175</v>
      </c>
      <c r="G6" s="9">
        <v>176</v>
      </c>
      <c r="H6" s="9">
        <v>250</v>
      </c>
      <c r="I6" s="24">
        <f>AVERAGE(F6:H6)</f>
        <v>200.33333333333334</v>
      </c>
      <c r="J6" s="9">
        <v>175</v>
      </c>
      <c r="K6" s="13">
        <f>D6*J6</f>
        <v>3500</v>
      </c>
      <c r="L6" s="15"/>
      <c r="M6" s="15"/>
    </row>
    <row r="7" spans="1:13" s="1" customFormat="1" x14ac:dyDescent="0.25">
      <c r="A7" s="5" t="s">
        <v>8</v>
      </c>
      <c r="B7" s="28" t="s">
        <v>60</v>
      </c>
      <c r="C7" s="29" t="s">
        <v>17</v>
      </c>
      <c r="D7" s="30">
        <v>20</v>
      </c>
      <c r="E7" s="32" t="s">
        <v>16</v>
      </c>
      <c r="F7" s="9">
        <v>215</v>
      </c>
      <c r="G7" s="9">
        <v>216</v>
      </c>
      <c r="H7" s="9">
        <v>280</v>
      </c>
      <c r="I7" s="24">
        <f t="shared" ref="I7" si="0">AVERAGE(F7:H7)</f>
        <v>237</v>
      </c>
      <c r="J7" s="9">
        <v>215</v>
      </c>
      <c r="K7" s="13">
        <f t="shared" ref="K7:K8" si="1">D7*J7</f>
        <v>4300</v>
      </c>
      <c r="L7" s="15"/>
      <c r="M7" s="15"/>
    </row>
    <row r="8" spans="1:13" s="1" customFormat="1" x14ac:dyDescent="0.25">
      <c r="A8" s="5" t="s">
        <v>9</v>
      </c>
      <c r="B8" s="28" t="s">
        <v>26</v>
      </c>
      <c r="C8" s="29" t="s">
        <v>17</v>
      </c>
      <c r="D8" s="30">
        <v>5</v>
      </c>
      <c r="E8" s="31" t="s">
        <v>16</v>
      </c>
      <c r="F8" s="9">
        <v>260</v>
      </c>
      <c r="G8" s="25">
        <v>261</v>
      </c>
      <c r="H8" s="9">
        <v>280</v>
      </c>
      <c r="I8" s="24">
        <f>AVERAGE(F8:H8)</f>
        <v>267</v>
      </c>
      <c r="J8" s="9">
        <v>260</v>
      </c>
      <c r="K8" s="13">
        <f t="shared" si="1"/>
        <v>1300</v>
      </c>
      <c r="L8" s="15"/>
      <c r="M8" s="15"/>
    </row>
    <row r="9" spans="1:13" s="1" customFormat="1" x14ac:dyDescent="0.25">
      <c r="A9" s="5" t="s">
        <v>10</v>
      </c>
      <c r="B9" s="28" t="s">
        <v>27</v>
      </c>
      <c r="C9" s="29" t="s">
        <v>17</v>
      </c>
      <c r="D9" s="30">
        <v>15</v>
      </c>
      <c r="E9" s="31" t="s">
        <v>16</v>
      </c>
      <c r="F9" s="9">
        <v>168</v>
      </c>
      <c r="G9" s="9">
        <v>169</v>
      </c>
      <c r="H9" s="9">
        <v>180</v>
      </c>
      <c r="I9" s="24">
        <f>AVERAGE(F9:H9)</f>
        <v>172.33333333333334</v>
      </c>
      <c r="J9" s="9">
        <v>168</v>
      </c>
      <c r="K9" s="19">
        <f t="shared" ref="K9" si="2">D9*J9</f>
        <v>2520</v>
      </c>
      <c r="L9" s="15"/>
      <c r="M9" s="15"/>
    </row>
    <row r="10" spans="1:13" s="1" customFormat="1" x14ac:dyDescent="0.25">
      <c r="A10" s="5">
        <v>5</v>
      </c>
      <c r="B10" s="28" t="s">
        <v>20</v>
      </c>
      <c r="C10" s="29" t="s">
        <v>17</v>
      </c>
      <c r="D10" s="30">
        <v>80</v>
      </c>
      <c r="E10" s="31" t="s">
        <v>16</v>
      </c>
      <c r="F10" s="9">
        <v>60</v>
      </c>
      <c r="G10" s="9">
        <v>65</v>
      </c>
      <c r="H10" s="9">
        <v>65</v>
      </c>
      <c r="I10" s="24">
        <f t="shared" ref="I10:I14" si="3">AVERAGE(F10:H10)</f>
        <v>63.333333333333336</v>
      </c>
      <c r="J10" s="9">
        <v>60</v>
      </c>
      <c r="K10" s="13">
        <f t="shared" ref="K10:K14" si="4">D10*J10</f>
        <v>4800</v>
      </c>
      <c r="L10" s="15"/>
      <c r="M10" s="15"/>
    </row>
    <row r="11" spans="1:13" x14ac:dyDescent="0.25">
      <c r="A11" s="5">
        <v>6</v>
      </c>
      <c r="B11" s="28" t="s">
        <v>21</v>
      </c>
      <c r="C11" s="29" t="s">
        <v>17</v>
      </c>
      <c r="D11" s="30">
        <v>80</v>
      </c>
      <c r="E11" s="31" t="s">
        <v>16</v>
      </c>
      <c r="F11" s="9">
        <v>68</v>
      </c>
      <c r="G11" s="9">
        <v>69</v>
      </c>
      <c r="H11" s="9">
        <v>72</v>
      </c>
      <c r="I11" s="24">
        <f t="shared" si="3"/>
        <v>69.666666666666671</v>
      </c>
      <c r="J11" s="9">
        <v>68</v>
      </c>
      <c r="K11" s="13">
        <f t="shared" si="4"/>
        <v>5440</v>
      </c>
    </row>
    <row r="12" spans="1:13" ht="15.75" customHeight="1" x14ac:dyDescent="0.25">
      <c r="A12" s="5">
        <v>7</v>
      </c>
      <c r="B12" s="28" t="s">
        <v>22</v>
      </c>
      <c r="C12" s="29" t="s">
        <v>17</v>
      </c>
      <c r="D12" s="30">
        <v>80</v>
      </c>
      <c r="E12" s="31" t="s">
        <v>16</v>
      </c>
      <c r="F12" s="9">
        <v>68</v>
      </c>
      <c r="G12" s="9">
        <v>69</v>
      </c>
      <c r="H12" s="9">
        <v>72</v>
      </c>
      <c r="I12" s="24">
        <f t="shared" si="3"/>
        <v>69.666666666666671</v>
      </c>
      <c r="J12" s="9">
        <v>68</v>
      </c>
      <c r="K12" s="13">
        <f t="shared" si="4"/>
        <v>5440</v>
      </c>
    </row>
    <row r="13" spans="1:13" x14ac:dyDescent="0.25">
      <c r="A13" s="5">
        <v>8</v>
      </c>
      <c r="B13" s="28" t="s">
        <v>23</v>
      </c>
      <c r="C13" s="29" t="s">
        <v>17</v>
      </c>
      <c r="D13" s="30">
        <v>60</v>
      </c>
      <c r="E13" s="31" t="s">
        <v>16</v>
      </c>
      <c r="F13" s="9">
        <v>63</v>
      </c>
      <c r="G13" s="9">
        <v>66</v>
      </c>
      <c r="H13" s="9">
        <v>90</v>
      </c>
      <c r="I13" s="24">
        <f t="shared" ref="I13" si="5">AVERAGE(F13:H13)</f>
        <v>73</v>
      </c>
      <c r="J13" s="9">
        <v>63</v>
      </c>
      <c r="K13" s="13">
        <f t="shared" ref="K13" si="6">D13*J13</f>
        <v>3780</v>
      </c>
    </row>
    <row r="14" spans="1:13" x14ac:dyDescent="0.25">
      <c r="A14" s="5">
        <v>9</v>
      </c>
      <c r="B14" s="28" t="s">
        <v>28</v>
      </c>
      <c r="C14" s="29" t="s">
        <v>17</v>
      </c>
      <c r="D14" s="30">
        <v>20</v>
      </c>
      <c r="E14" s="31" t="s">
        <v>16</v>
      </c>
      <c r="F14" s="9">
        <v>255</v>
      </c>
      <c r="G14" s="9">
        <v>259</v>
      </c>
      <c r="H14" s="9">
        <v>270</v>
      </c>
      <c r="I14" s="24">
        <f t="shared" si="3"/>
        <v>261.33333333333331</v>
      </c>
      <c r="J14" s="9">
        <v>255</v>
      </c>
      <c r="K14" s="13">
        <f t="shared" si="4"/>
        <v>5100</v>
      </c>
    </row>
    <row r="15" spans="1:13" ht="14.25" customHeight="1" x14ac:dyDescent="0.25">
      <c r="A15" s="5">
        <v>10</v>
      </c>
      <c r="B15" s="28" t="s">
        <v>24</v>
      </c>
      <c r="C15" s="29" t="s">
        <v>17</v>
      </c>
      <c r="D15" s="30">
        <v>35</v>
      </c>
      <c r="E15" s="31" t="s">
        <v>16</v>
      </c>
      <c r="F15" s="9">
        <v>340</v>
      </c>
      <c r="G15" s="9">
        <v>345</v>
      </c>
      <c r="H15" s="9">
        <v>350</v>
      </c>
      <c r="I15" s="24">
        <f t="shared" ref="I15:I22" si="7">AVERAGE(F15:H15)</f>
        <v>345</v>
      </c>
      <c r="J15" s="9">
        <v>340</v>
      </c>
      <c r="K15" s="13">
        <f t="shared" ref="K15:K22" si="8">D15*J15</f>
        <v>11900</v>
      </c>
    </row>
    <row r="16" spans="1:13" x14ac:dyDescent="0.25">
      <c r="A16" s="5">
        <v>11</v>
      </c>
      <c r="B16" s="28" t="s">
        <v>29</v>
      </c>
      <c r="C16" s="29" t="s">
        <v>17</v>
      </c>
      <c r="D16" s="30">
        <v>30</v>
      </c>
      <c r="E16" s="31" t="s">
        <v>16</v>
      </c>
      <c r="F16" s="9">
        <v>300</v>
      </c>
      <c r="G16" s="9">
        <v>305</v>
      </c>
      <c r="H16" s="9">
        <v>307</v>
      </c>
      <c r="I16" s="24">
        <f t="shared" si="7"/>
        <v>304</v>
      </c>
      <c r="J16" s="9">
        <v>300</v>
      </c>
      <c r="K16" s="13">
        <f t="shared" si="8"/>
        <v>9000</v>
      </c>
    </row>
    <row r="17" spans="1:11" ht="18" customHeight="1" x14ac:dyDescent="0.25">
      <c r="A17" s="5">
        <v>12</v>
      </c>
      <c r="B17" s="28" t="s">
        <v>30</v>
      </c>
      <c r="C17" s="29" t="s">
        <v>17</v>
      </c>
      <c r="D17" s="30">
        <v>150</v>
      </c>
      <c r="E17" s="31" t="s">
        <v>16</v>
      </c>
      <c r="F17" s="9">
        <v>68</v>
      </c>
      <c r="G17" s="9">
        <v>69</v>
      </c>
      <c r="H17" s="9">
        <v>71</v>
      </c>
      <c r="I17" s="24">
        <f t="shared" si="7"/>
        <v>69.333333333333329</v>
      </c>
      <c r="J17" s="9">
        <v>68</v>
      </c>
      <c r="K17" s="13">
        <f t="shared" si="8"/>
        <v>10200</v>
      </c>
    </row>
    <row r="18" spans="1:11" x14ac:dyDescent="0.25">
      <c r="A18" s="5">
        <v>13</v>
      </c>
      <c r="B18" s="28" t="s">
        <v>31</v>
      </c>
      <c r="C18" s="29" t="s">
        <v>17</v>
      </c>
      <c r="D18" s="30">
        <v>5</v>
      </c>
      <c r="E18" s="31" t="s">
        <v>16</v>
      </c>
      <c r="F18" s="9">
        <v>320</v>
      </c>
      <c r="G18" s="9">
        <v>325</v>
      </c>
      <c r="H18" s="9">
        <v>328</v>
      </c>
      <c r="I18" s="24">
        <f t="shared" si="7"/>
        <v>324.33333333333331</v>
      </c>
      <c r="J18" s="9">
        <v>320</v>
      </c>
      <c r="K18" s="13">
        <f t="shared" si="8"/>
        <v>1600</v>
      </c>
    </row>
    <row r="19" spans="1:11" x14ac:dyDescent="0.25">
      <c r="A19" s="5">
        <v>14</v>
      </c>
      <c r="B19" s="28" t="s">
        <v>32</v>
      </c>
      <c r="C19" s="29" t="s">
        <v>17</v>
      </c>
      <c r="D19" s="30">
        <v>30</v>
      </c>
      <c r="E19" s="31" t="s">
        <v>16</v>
      </c>
      <c r="F19" s="9">
        <v>581</v>
      </c>
      <c r="G19" s="9">
        <v>585</v>
      </c>
      <c r="H19" s="9">
        <v>590</v>
      </c>
      <c r="I19" s="24">
        <f t="shared" si="7"/>
        <v>585.33333333333337</v>
      </c>
      <c r="J19" s="9">
        <v>581</v>
      </c>
      <c r="K19" s="13">
        <f t="shared" si="8"/>
        <v>17430</v>
      </c>
    </row>
    <row r="20" spans="1:11" x14ac:dyDescent="0.25">
      <c r="A20" s="5">
        <v>15</v>
      </c>
      <c r="B20" s="28" t="s">
        <v>33</v>
      </c>
      <c r="C20" s="29" t="s">
        <v>17</v>
      </c>
      <c r="D20" s="30">
        <v>100</v>
      </c>
      <c r="E20" s="31" t="s">
        <v>16</v>
      </c>
      <c r="F20" s="9">
        <v>69</v>
      </c>
      <c r="G20" s="9">
        <v>75</v>
      </c>
      <c r="H20" s="9">
        <v>75</v>
      </c>
      <c r="I20" s="24">
        <f t="shared" si="7"/>
        <v>73</v>
      </c>
      <c r="J20" s="9">
        <v>69</v>
      </c>
      <c r="K20" s="13">
        <f t="shared" si="8"/>
        <v>6900</v>
      </c>
    </row>
    <row r="21" spans="1:11" x14ac:dyDescent="0.25">
      <c r="A21" s="5">
        <v>16</v>
      </c>
      <c r="B21" s="28" t="s">
        <v>25</v>
      </c>
      <c r="C21" s="29" t="s">
        <v>17</v>
      </c>
      <c r="D21" s="30">
        <v>80</v>
      </c>
      <c r="E21" s="31" t="s">
        <v>16</v>
      </c>
      <c r="F21" s="9">
        <v>84</v>
      </c>
      <c r="G21" s="9">
        <v>88</v>
      </c>
      <c r="H21" s="9">
        <v>90</v>
      </c>
      <c r="I21" s="24">
        <f t="shared" si="7"/>
        <v>87.333333333333329</v>
      </c>
      <c r="J21" s="9">
        <v>84</v>
      </c>
      <c r="K21" s="13">
        <f t="shared" si="8"/>
        <v>6720</v>
      </c>
    </row>
    <row r="22" spans="1:11" x14ac:dyDescent="0.25">
      <c r="A22" s="5">
        <v>17</v>
      </c>
      <c r="B22" s="28" t="s">
        <v>34</v>
      </c>
      <c r="C22" s="29" t="s">
        <v>17</v>
      </c>
      <c r="D22" s="30">
        <v>10</v>
      </c>
      <c r="E22" s="31" t="s">
        <v>16</v>
      </c>
      <c r="F22" s="9">
        <v>66</v>
      </c>
      <c r="G22" s="9">
        <v>69</v>
      </c>
      <c r="H22" s="9">
        <v>70</v>
      </c>
      <c r="I22" s="24">
        <f t="shared" si="7"/>
        <v>68.333333333333329</v>
      </c>
      <c r="J22" s="9">
        <v>66</v>
      </c>
      <c r="K22" s="13">
        <f t="shared" si="8"/>
        <v>660</v>
      </c>
    </row>
    <row r="23" spans="1:11" x14ac:dyDescent="0.25">
      <c r="A23" s="5">
        <v>18</v>
      </c>
      <c r="B23" s="28" t="s">
        <v>35</v>
      </c>
      <c r="C23" s="29" t="s">
        <v>17</v>
      </c>
      <c r="D23" s="30">
        <v>60</v>
      </c>
      <c r="E23" s="31" t="s">
        <v>16</v>
      </c>
      <c r="F23" s="9">
        <v>137</v>
      </c>
      <c r="G23" s="9">
        <v>139</v>
      </c>
      <c r="H23" s="9">
        <v>140</v>
      </c>
      <c r="I23" s="24">
        <f t="shared" ref="I23" si="9">AVERAGE(F23:H23)</f>
        <v>138.66666666666666</v>
      </c>
      <c r="J23" s="9">
        <v>137</v>
      </c>
      <c r="K23" s="13">
        <f t="shared" ref="K23" si="10">D23*J23</f>
        <v>8220</v>
      </c>
    </row>
    <row r="24" spans="1:11" x14ac:dyDescent="0.25">
      <c r="A24" s="5">
        <v>19</v>
      </c>
      <c r="B24" s="28" t="s">
        <v>36</v>
      </c>
      <c r="C24" s="29" t="s">
        <v>17</v>
      </c>
      <c r="D24" s="30">
        <v>15</v>
      </c>
      <c r="E24" s="31" t="s">
        <v>16</v>
      </c>
      <c r="F24" s="9">
        <v>43</v>
      </c>
      <c r="G24" s="9">
        <v>40</v>
      </c>
      <c r="H24" s="9">
        <v>42</v>
      </c>
      <c r="I24" s="24">
        <f t="shared" ref="I24:I27" si="11">AVERAGE(F24:H24)</f>
        <v>41.666666666666664</v>
      </c>
      <c r="J24" s="9">
        <v>43</v>
      </c>
      <c r="K24" s="13">
        <f t="shared" ref="K24:K27" si="12">D24*J24</f>
        <v>645</v>
      </c>
    </row>
    <row r="25" spans="1:11" x14ac:dyDescent="0.25">
      <c r="A25" s="5">
        <v>22</v>
      </c>
      <c r="B25" s="28" t="s">
        <v>37</v>
      </c>
      <c r="C25" s="29" t="s">
        <v>17</v>
      </c>
      <c r="D25" s="30">
        <v>60</v>
      </c>
      <c r="E25" s="31" t="s">
        <v>16</v>
      </c>
      <c r="F25" s="9">
        <v>166</v>
      </c>
      <c r="G25" s="9">
        <v>168</v>
      </c>
      <c r="H25" s="9">
        <v>170</v>
      </c>
      <c r="I25" s="24">
        <f t="shared" si="11"/>
        <v>168</v>
      </c>
      <c r="J25" s="9">
        <v>166</v>
      </c>
      <c r="K25" s="13">
        <f t="shared" si="12"/>
        <v>9960</v>
      </c>
    </row>
    <row r="26" spans="1:11" x14ac:dyDescent="0.25">
      <c r="A26" s="5">
        <v>23</v>
      </c>
      <c r="B26" s="28" t="s">
        <v>38</v>
      </c>
      <c r="C26" s="29" t="s">
        <v>17</v>
      </c>
      <c r="D26" s="30">
        <v>10</v>
      </c>
      <c r="E26" s="31" t="s">
        <v>16</v>
      </c>
      <c r="F26" s="9">
        <v>158</v>
      </c>
      <c r="G26" s="9">
        <v>159</v>
      </c>
      <c r="H26" s="9">
        <v>165</v>
      </c>
      <c r="I26" s="24">
        <f t="shared" si="11"/>
        <v>160.66666666666666</v>
      </c>
      <c r="J26" s="9">
        <v>158</v>
      </c>
      <c r="K26" s="13">
        <f t="shared" si="12"/>
        <v>1580</v>
      </c>
    </row>
    <row r="27" spans="1:11" x14ac:dyDescent="0.25">
      <c r="A27" s="5">
        <v>24</v>
      </c>
      <c r="B27" s="28" t="s">
        <v>39</v>
      </c>
      <c r="C27" s="29" t="s">
        <v>17</v>
      </c>
      <c r="D27" s="30">
        <v>5</v>
      </c>
      <c r="E27" s="31" t="s">
        <v>16</v>
      </c>
      <c r="F27" s="9">
        <v>308</v>
      </c>
      <c r="G27" s="9">
        <v>309</v>
      </c>
      <c r="H27" s="9">
        <v>310</v>
      </c>
      <c r="I27" s="24">
        <f t="shared" si="11"/>
        <v>309</v>
      </c>
      <c r="J27" s="9">
        <v>308</v>
      </c>
      <c r="K27" s="13">
        <f t="shared" si="12"/>
        <v>1540</v>
      </c>
    </row>
    <row r="28" spans="1:11" ht="30" x14ac:dyDescent="0.25">
      <c r="A28" s="5">
        <v>26</v>
      </c>
      <c r="B28" s="28" t="s">
        <v>40</v>
      </c>
      <c r="C28" s="29" t="s">
        <v>17</v>
      </c>
      <c r="D28" s="30">
        <v>1</v>
      </c>
      <c r="E28" s="31" t="s">
        <v>16</v>
      </c>
      <c r="F28" s="9">
        <v>429</v>
      </c>
      <c r="G28" s="9">
        <v>435</v>
      </c>
      <c r="H28" s="9">
        <v>440</v>
      </c>
      <c r="I28" s="24">
        <f t="shared" ref="I28:I31" si="13">AVERAGE(F28:H28)</f>
        <v>434.66666666666669</v>
      </c>
      <c r="J28" s="9">
        <v>429</v>
      </c>
      <c r="K28" s="13">
        <f t="shared" ref="K28:K31" si="14">D28*J28</f>
        <v>429</v>
      </c>
    </row>
    <row r="29" spans="1:11" x14ac:dyDescent="0.25">
      <c r="A29" s="5">
        <v>27</v>
      </c>
      <c r="B29" s="28" t="s">
        <v>41</v>
      </c>
      <c r="C29" s="29" t="s">
        <v>17</v>
      </c>
      <c r="D29" s="30">
        <v>0.5</v>
      </c>
      <c r="E29" s="31" t="s">
        <v>16</v>
      </c>
      <c r="F29" s="9">
        <v>1248</v>
      </c>
      <c r="G29" s="9">
        <v>1250</v>
      </c>
      <c r="H29" s="9">
        <v>1300</v>
      </c>
      <c r="I29" s="24">
        <f t="shared" si="13"/>
        <v>1266</v>
      </c>
      <c r="J29" s="9">
        <v>1248</v>
      </c>
      <c r="K29" s="13">
        <f t="shared" si="14"/>
        <v>624</v>
      </c>
    </row>
    <row r="30" spans="1:11" x14ac:dyDescent="0.25">
      <c r="A30" s="5">
        <v>28</v>
      </c>
      <c r="B30" s="28" t="s">
        <v>42</v>
      </c>
      <c r="C30" s="29" t="s">
        <v>17</v>
      </c>
      <c r="D30" s="30">
        <v>100</v>
      </c>
      <c r="E30" s="31" t="s">
        <v>16</v>
      </c>
      <c r="F30" s="9">
        <v>126</v>
      </c>
      <c r="G30" s="9">
        <v>130</v>
      </c>
      <c r="H30" s="9">
        <v>140</v>
      </c>
      <c r="I30" s="24">
        <f t="shared" si="13"/>
        <v>132</v>
      </c>
      <c r="J30" s="9">
        <v>126</v>
      </c>
      <c r="K30" s="13">
        <f t="shared" si="14"/>
        <v>12600</v>
      </c>
    </row>
    <row r="31" spans="1:11" ht="30" x14ac:dyDescent="0.25">
      <c r="A31" s="5">
        <v>29</v>
      </c>
      <c r="B31" s="28" t="s">
        <v>53</v>
      </c>
      <c r="C31" s="29" t="s">
        <v>17</v>
      </c>
      <c r="D31" s="30">
        <v>1</v>
      </c>
      <c r="E31" s="31" t="s">
        <v>16</v>
      </c>
      <c r="F31" s="9">
        <v>813</v>
      </c>
      <c r="G31" s="9">
        <v>815</v>
      </c>
      <c r="H31" s="9">
        <v>900</v>
      </c>
      <c r="I31" s="24">
        <f t="shared" si="13"/>
        <v>842.66666666666663</v>
      </c>
      <c r="J31" s="9">
        <v>813</v>
      </c>
      <c r="K31" s="13">
        <f t="shared" si="14"/>
        <v>813</v>
      </c>
    </row>
    <row r="32" spans="1:11" x14ac:dyDescent="0.25">
      <c r="A32" s="5">
        <v>30</v>
      </c>
      <c r="B32" s="28" t="s">
        <v>52</v>
      </c>
      <c r="C32" s="29" t="s">
        <v>17</v>
      </c>
      <c r="D32" s="30">
        <v>3</v>
      </c>
      <c r="E32" s="31" t="s">
        <v>16</v>
      </c>
      <c r="F32" s="9">
        <v>416</v>
      </c>
      <c r="G32" s="9">
        <v>418</v>
      </c>
      <c r="H32" s="9">
        <v>420</v>
      </c>
      <c r="I32" s="24">
        <f t="shared" ref="I32:I33" si="15">AVERAGE(F32:H32)</f>
        <v>418</v>
      </c>
      <c r="J32" s="9">
        <v>416</v>
      </c>
      <c r="K32" s="13">
        <f t="shared" ref="K32:K33" si="16">D32*J32</f>
        <v>1248</v>
      </c>
    </row>
    <row r="33" spans="1:11" x14ac:dyDescent="0.25">
      <c r="A33" s="5">
        <v>31</v>
      </c>
      <c r="B33" s="28" t="s">
        <v>59</v>
      </c>
      <c r="C33" s="29" t="s">
        <v>44</v>
      </c>
      <c r="D33" s="30">
        <v>42</v>
      </c>
      <c r="E33" s="31" t="s">
        <v>16</v>
      </c>
      <c r="F33" s="9">
        <v>144</v>
      </c>
      <c r="G33" s="9">
        <v>148</v>
      </c>
      <c r="H33" s="9">
        <v>165</v>
      </c>
      <c r="I33" s="17">
        <f t="shared" si="15"/>
        <v>152.33333333333334</v>
      </c>
      <c r="J33" s="9">
        <v>144</v>
      </c>
      <c r="K33" s="13">
        <f t="shared" si="16"/>
        <v>6048</v>
      </c>
    </row>
    <row r="34" spans="1:11" x14ac:dyDescent="0.25">
      <c r="A34" s="5">
        <v>32</v>
      </c>
      <c r="B34" s="28" t="s">
        <v>45</v>
      </c>
      <c r="C34" s="29" t="s">
        <v>17</v>
      </c>
      <c r="D34" s="30">
        <v>50</v>
      </c>
      <c r="E34" s="31" t="s">
        <v>16</v>
      </c>
      <c r="F34" s="9">
        <v>351</v>
      </c>
      <c r="G34" s="9">
        <v>355</v>
      </c>
      <c r="H34" s="9">
        <v>371</v>
      </c>
      <c r="I34" s="17">
        <f t="shared" ref="I34:I39" si="17">AVERAGE(F34:H34)</f>
        <v>359</v>
      </c>
      <c r="J34" s="9">
        <v>351</v>
      </c>
      <c r="K34" s="13">
        <f t="shared" ref="K34:K39" si="18">D34*J34</f>
        <v>17550</v>
      </c>
    </row>
    <row r="35" spans="1:11" x14ac:dyDescent="0.25">
      <c r="A35" s="5">
        <v>33</v>
      </c>
      <c r="B35" s="28" t="s">
        <v>46</v>
      </c>
      <c r="C35" s="29" t="s">
        <v>17</v>
      </c>
      <c r="D35" s="30">
        <v>8</v>
      </c>
      <c r="E35" s="31" t="s">
        <v>16</v>
      </c>
      <c r="F35" s="9">
        <v>918</v>
      </c>
      <c r="G35" s="9">
        <v>920</v>
      </c>
      <c r="H35" s="9">
        <v>925</v>
      </c>
      <c r="I35" s="17">
        <f t="shared" si="17"/>
        <v>921</v>
      </c>
      <c r="J35" s="9">
        <v>918</v>
      </c>
      <c r="K35" s="13">
        <f t="shared" si="18"/>
        <v>7344</v>
      </c>
    </row>
    <row r="36" spans="1:11" x14ac:dyDescent="0.25">
      <c r="A36" s="5">
        <v>34</v>
      </c>
      <c r="B36" s="28" t="s">
        <v>47</v>
      </c>
      <c r="C36" s="29" t="s">
        <v>17</v>
      </c>
      <c r="D36" s="30">
        <v>15</v>
      </c>
      <c r="E36" s="31" t="s">
        <v>16</v>
      </c>
      <c r="F36" s="9">
        <v>283</v>
      </c>
      <c r="G36" s="9">
        <v>287</v>
      </c>
      <c r="H36" s="9">
        <v>290</v>
      </c>
      <c r="I36" s="17">
        <f t="shared" si="17"/>
        <v>286.66666666666669</v>
      </c>
      <c r="J36" s="9">
        <v>283</v>
      </c>
      <c r="K36" s="13">
        <f t="shared" si="18"/>
        <v>4245</v>
      </c>
    </row>
    <row r="37" spans="1:11" x14ac:dyDescent="0.25">
      <c r="A37" s="5">
        <v>35</v>
      </c>
      <c r="B37" s="28" t="s">
        <v>48</v>
      </c>
      <c r="C37" s="29" t="s">
        <v>17</v>
      </c>
      <c r="D37" s="30">
        <v>10</v>
      </c>
      <c r="E37" s="31" t="s">
        <v>16</v>
      </c>
      <c r="F37" s="9">
        <v>765</v>
      </c>
      <c r="G37" s="9">
        <v>767</v>
      </c>
      <c r="H37" s="9">
        <v>770</v>
      </c>
      <c r="I37" s="17">
        <f t="shared" si="17"/>
        <v>767.33333333333337</v>
      </c>
      <c r="J37" s="9">
        <v>765</v>
      </c>
      <c r="K37" s="13">
        <f t="shared" si="18"/>
        <v>7650</v>
      </c>
    </row>
    <row r="38" spans="1:11" x14ac:dyDescent="0.25">
      <c r="A38" s="5">
        <v>36</v>
      </c>
      <c r="B38" s="28" t="s">
        <v>54</v>
      </c>
      <c r="C38" s="29" t="s">
        <v>44</v>
      </c>
      <c r="D38" s="30">
        <v>30</v>
      </c>
      <c r="E38" s="31" t="s">
        <v>16</v>
      </c>
      <c r="F38" s="9">
        <v>119</v>
      </c>
      <c r="G38" s="9">
        <v>122</v>
      </c>
      <c r="H38" s="9">
        <v>125</v>
      </c>
      <c r="I38" s="17">
        <f t="shared" si="17"/>
        <v>122</v>
      </c>
      <c r="J38" s="9">
        <v>119</v>
      </c>
      <c r="K38" s="13">
        <f t="shared" si="18"/>
        <v>3570</v>
      </c>
    </row>
    <row r="39" spans="1:11" ht="30" x14ac:dyDescent="0.25">
      <c r="A39" s="5">
        <v>37</v>
      </c>
      <c r="B39" s="28" t="s">
        <v>55</v>
      </c>
      <c r="C39" s="29" t="s">
        <v>44</v>
      </c>
      <c r="D39" s="30">
        <v>120</v>
      </c>
      <c r="E39" s="31" t="s">
        <v>16</v>
      </c>
      <c r="F39" s="9">
        <v>74</v>
      </c>
      <c r="G39" s="9">
        <v>76</v>
      </c>
      <c r="H39" s="9">
        <v>76</v>
      </c>
      <c r="I39" s="17">
        <f t="shared" si="17"/>
        <v>75.333333333333329</v>
      </c>
      <c r="J39" s="9">
        <v>74</v>
      </c>
      <c r="K39" s="13">
        <f t="shared" si="18"/>
        <v>8880</v>
      </c>
    </row>
    <row r="40" spans="1:11" x14ac:dyDescent="0.25">
      <c r="A40" s="5">
        <v>40</v>
      </c>
      <c r="B40" s="10" t="s">
        <v>56</v>
      </c>
      <c r="C40" s="11" t="s">
        <v>44</v>
      </c>
      <c r="D40" s="12">
        <v>80</v>
      </c>
      <c r="E40" s="7" t="s">
        <v>16</v>
      </c>
      <c r="F40" s="9">
        <v>196</v>
      </c>
      <c r="G40" s="9">
        <v>199</v>
      </c>
      <c r="H40" s="9">
        <v>200</v>
      </c>
      <c r="I40" s="17">
        <f t="shared" ref="I40:I41" si="19">AVERAGE(F40:H40)</f>
        <v>198.33333333333334</v>
      </c>
      <c r="J40" s="9">
        <v>196</v>
      </c>
      <c r="K40" s="13">
        <f t="shared" ref="K40:K41" si="20">D40*J40</f>
        <v>15680</v>
      </c>
    </row>
    <row r="41" spans="1:11" x14ac:dyDescent="0.25">
      <c r="A41" s="5">
        <v>41</v>
      </c>
      <c r="B41" s="10" t="s">
        <v>49</v>
      </c>
      <c r="C41" s="11" t="s">
        <v>17</v>
      </c>
      <c r="D41" s="12">
        <v>15</v>
      </c>
      <c r="E41" s="7" t="s">
        <v>16</v>
      </c>
      <c r="F41" s="9">
        <v>195</v>
      </c>
      <c r="G41" s="9">
        <v>199</v>
      </c>
      <c r="H41" s="9">
        <v>202</v>
      </c>
      <c r="I41" s="17">
        <f t="shared" si="19"/>
        <v>198.66666666666666</v>
      </c>
      <c r="J41" s="9">
        <v>195</v>
      </c>
      <c r="K41" s="13">
        <f t="shared" si="20"/>
        <v>2925</v>
      </c>
    </row>
    <row r="42" spans="1:11" ht="13.5" customHeight="1" x14ac:dyDescent="0.25">
      <c r="A42" s="5">
        <v>42</v>
      </c>
      <c r="B42" s="10" t="s">
        <v>50</v>
      </c>
      <c r="C42" s="11" t="s">
        <v>17</v>
      </c>
      <c r="D42" s="12">
        <v>15</v>
      </c>
      <c r="E42" s="7" t="s">
        <v>16</v>
      </c>
      <c r="F42" s="9">
        <v>234</v>
      </c>
      <c r="G42" s="9">
        <v>236</v>
      </c>
      <c r="H42" s="9">
        <v>240</v>
      </c>
      <c r="I42" s="17">
        <f t="shared" ref="I42:I43" si="21">AVERAGE(F42:H42)</f>
        <v>236.66666666666666</v>
      </c>
      <c r="J42" s="9">
        <v>234</v>
      </c>
      <c r="K42" s="13">
        <f t="shared" ref="K42:K43" si="22">D42*J42</f>
        <v>3510</v>
      </c>
    </row>
    <row r="43" spans="1:11" x14ac:dyDescent="0.25">
      <c r="A43" s="5">
        <v>43</v>
      </c>
      <c r="B43" s="10" t="s">
        <v>51</v>
      </c>
      <c r="C43" s="11" t="s">
        <v>17</v>
      </c>
      <c r="D43" s="12">
        <v>15</v>
      </c>
      <c r="E43" s="7" t="s">
        <v>16</v>
      </c>
      <c r="F43" s="9">
        <v>152</v>
      </c>
      <c r="G43" s="9">
        <v>155</v>
      </c>
      <c r="H43" s="9">
        <v>160</v>
      </c>
      <c r="I43" s="17">
        <f t="shared" si="21"/>
        <v>155.66666666666666</v>
      </c>
      <c r="J43" s="9">
        <v>152</v>
      </c>
      <c r="K43" s="13">
        <f t="shared" si="22"/>
        <v>2280</v>
      </c>
    </row>
    <row r="44" spans="1:11" x14ac:dyDescent="0.25">
      <c r="A44" s="2"/>
      <c r="B44" s="6" t="s">
        <v>6</v>
      </c>
      <c r="C44" s="3" t="s">
        <v>7</v>
      </c>
      <c r="D44" s="8" t="s">
        <v>7</v>
      </c>
      <c r="E44" s="3" t="s">
        <v>7</v>
      </c>
      <c r="F44" s="3" t="s">
        <v>7</v>
      </c>
      <c r="G44" s="3" t="s">
        <v>7</v>
      </c>
      <c r="H44" s="3" t="s">
        <v>7</v>
      </c>
      <c r="I44" s="3" t="s">
        <v>7</v>
      </c>
      <c r="J44" s="4" t="s">
        <v>7</v>
      </c>
      <c r="K44" s="16">
        <f>SUM(K6:K43)</f>
        <v>217931</v>
      </c>
    </row>
    <row r="45" spans="1:11" ht="54.75" customHeight="1" x14ac:dyDescent="0.25">
      <c r="A45" s="47" t="s">
        <v>61</v>
      </c>
      <c r="B45" s="47"/>
      <c r="C45" s="47"/>
      <c r="D45" s="47"/>
      <c r="E45" s="47"/>
      <c r="F45" s="47"/>
      <c r="G45" s="47"/>
      <c r="H45" s="47"/>
      <c r="I45" s="47"/>
      <c r="J45" s="47"/>
    </row>
    <row r="46" spans="1:11" ht="39" customHeight="1" x14ac:dyDescent="0.25">
      <c r="A46" s="40" t="s">
        <v>58</v>
      </c>
      <c r="B46" s="40"/>
      <c r="C46" s="40"/>
      <c r="D46" s="40"/>
      <c r="E46" s="40"/>
      <c r="F46" s="40"/>
      <c r="G46" s="40"/>
      <c r="H46" s="40"/>
      <c r="I46" s="40"/>
      <c r="J46" s="40"/>
    </row>
    <row r="47" spans="1:11" ht="216.75" hidden="1" customHeight="1" x14ac:dyDescent="0.25">
      <c r="A47" s="45"/>
      <c r="B47" s="46"/>
      <c r="C47" s="46"/>
      <c r="D47" s="46"/>
      <c r="E47" s="46"/>
      <c r="F47" s="46"/>
      <c r="G47" s="46"/>
      <c r="H47" s="46"/>
      <c r="I47" s="46"/>
      <c r="J47" s="46"/>
    </row>
    <row r="48" spans="1:11" ht="16.5" x14ac:dyDescent="0.25">
      <c r="A48" s="44" t="s">
        <v>62</v>
      </c>
      <c r="B48" s="44"/>
      <c r="C48" s="44"/>
      <c r="D48" s="44"/>
      <c r="E48" s="44"/>
      <c r="F48" s="44"/>
      <c r="G48" s="44"/>
      <c r="H48" s="44"/>
      <c r="I48" s="44"/>
      <c r="J48" s="44"/>
    </row>
    <row r="49" spans="1:10" ht="19.5" x14ac:dyDescent="0.25">
      <c r="A49" s="39"/>
      <c r="B49" s="39"/>
      <c r="C49" s="39"/>
      <c r="D49" s="39"/>
      <c r="E49" s="39"/>
      <c r="F49" s="39"/>
      <c r="G49" s="39"/>
      <c r="H49" s="39"/>
      <c r="I49" s="39"/>
      <c r="J49" s="39"/>
    </row>
    <row r="50" spans="1:10" ht="16.5" x14ac:dyDescent="0.25">
      <c r="A50" s="40"/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9.5" x14ac:dyDescent="0.25">
      <c r="A51" s="39"/>
      <c r="B51" s="39"/>
      <c r="C51" s="39"/>
      <c r="D51" s="39"/>
      <c r="E51" s="39"/>
      <c r="F51" s="39"/>
      <c r="G51" s="39"/>
      <c r="H51" s="39"/>
      <c r="I51" s="39"/>
      <c r="J51" s="39"/>
    </row>
  </sheetData>
  <mergeCells count="18">
    <mergeCell ref="A1:J1"/>
    <mergeCell ref="I2:I4"/>
    <mergeCell ref="J2:J4"/>
    <mergeCell ref="A49:J49"/>
    <mergeCell ref="A48:J48"/>
    <mergeCell ref="A47:J47"/>
    <mergeCell ref="A46:J46"/>
    <mergeCell ref="A45:J45"/>
    <mergeCell ref="A2:A4"/>
    <mergeCell ref="B2:B4"/>
    <mergeCell ref="C2:C4"/>
    <mergeCell ref="D2:D4"/>
    <mergeCell ref="E2:E4"/>
    <mergeCell ref="F2:H2"/>
    <mergeCell ref="K2:K4"/>
    <mergeCell ref="L2:L4"/>
    <mergeCell ref="A51:J51"/>
    <mergeCell ref="A50:J50"/>
  </mergeCells>
  <pageMargins left="0.7" right="0.7" top="0.75" bottom="0.75" header="0.3" footer="0.3"/>
  <pageSetup paperSize="9" scale="8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Лист1!_Toc443052706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Клюйко Александр Владимирович</dc:creator>
  <cp:lastModifiedBy>Юрист</cp:lastModifiedBy>
  <cp:lastPrinted>2026-02-17T14:21:27Z</cp:lastPrinted>
  <dcterms:created xsi:type="dcterms:W3CDTF">2021-08-02T05:41:37Z</dcterms:created>
  <dcterms:modified xsi:type="dcterms:W3CDTF">2026-10-05T14:27:25Z</dcterms:modified>
</cp:coreProperties>
</file>