
<file path=[Content_Types].xml><?xml version="1.0" encoding="utf-8"?>
<Types xmlns="http://schemas.openxmlformats.org/package/2006/content-types">
  <Default Extension="svg" ContentType="image/svg+xml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Print_Area" localSheetId="0" hidden="0">Лист1!$A$1:$AD$27</definedName>
  </definedNames>
  <calcPr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<sst xmlns="http://schemas.openxmlformats.org/spreadsheetml/2006/main" count="66" uniqueCount="66">
  <si>
    <t xml:space="preserve">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</si>
  <si>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</si>
  <si>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</si>
  <si>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Характеристики объекта закупки указаны в описании объекта закупки</t>
  </si>
  <si>
    <t xml:space="preserve">Используемый метод определения НМЦД
с обоснованием: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</si>
  <si>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</si>
  <si>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МАУ ДО "СШ "АРКТУР"</t>
  </si>
  <si>
    <t xml:space="preserve">Расчет НМЦД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</si>
  <si>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</si>
  <si>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 xml:space="preserve">Наименование товара, услуги (работы)</t>
  </si>
  <si>
    <t>ОКПД2/КТРУ</t>
  </si>
  <si>
    <t xml:space="preserve">Единица измерения</t>
  </si>
  <si>
    <t>Кол-во</t>
  </si>
  <si>
    <t xml:space="preserve">Поставщик 1</t>
  </si>
  <si>
    <t xml:space="preserve">Поставщик 2</t>
  </si>
  <si>
    <t xml:space="preserve">Поставщик 3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</si>
  <si>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</si>
  <si>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</si>
  <si>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</si>
  <si>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</si>
  <si>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</si>
  <si>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</si>
  <si>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</si>
  <si>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</si>
  <si>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</si>
  <si>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</si>
  <si>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</si>
  <si>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</si>
  <si>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</si>
  <si>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</si>
  <si>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</si>
  <si>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</si>
  <si>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</si>
  <si>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 xml:space="preserve">Среднее квадратичное отклонение</t>
  </si>
  <si>
    <t xml:space="preserve">Коэффициент вариации (%)</t>
  </si>
  <si>
    <t xml:space="preserve">Средняя цена (руб.)</t>
  </si>
  <si>
    <t>НМЦД(рын)</t>
  </si>
  <si>
    <t xml:space="preserve">Цена (руб.)</t>
  </si>
  <si>
    <t>1</t>
  </si>
  <si>
    <t xml:space="preserve">Аппаратно-программный комплекс скрининговой оценки организма и тестирования уровня физической подготовленности (аппаратно-программный комплекс для скрининг-оценки уровня психофизиологического здоровья, функциональных и адаптивных резервов организма)</t>
  </si>
  <si>
    <t>26.51.70.190</t>
  </si>
  <si>
    <t>комплект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</si>
  <si>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</si>
  <si>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</si>
  <si>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</si>
  <si>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</si>
  <si>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</si>
  <si>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</si>
  <si>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</si>
  <si>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</si>
  <si>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</si>
  <si>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</si>
  <si>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</si>
  <si>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</si>
  <si>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</si>
  <si>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</si>
  <si>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</si>
  <si>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</si>
  <si>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</si>
  <si>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</si>
  <si>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 xml:space="preserve">На основании проведенного анализа рынка и расчетов, НМЦД составляет: 3 811 500,00 рублей.</t>
  </si>
  <si>
    <t xml:space="preserve">Дата подготовки обоснования НМЦД: 06.10.2026</t>
  </si>
  <si>
    <t xml:space="preserve">Работник контрактной службы/контрактный управляющий:</t>
  </si>
  <si>
    <t>(должность)</t>
  </si>
  <si>
    <t xml:space="preserve">/ Директор МАУ ДО "СШ "Арктур" Селезнёва С.Ю.</t>
  </si>
  <si>
    <t xml:space="preserve">(подпись/расшифровка подписи)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</si>
</sst>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#,##0.00#########"/>
  </numFmts>
  <fonts count="10">
    <font>
      <sz val="11.000000"/>
      <color theme="1"/>
      <name val="Calibri"/>
      <scheme val="minor"/>
    </font>
    <font>
      <sz val="11.000000"/>
      <name val="Liberation Sans"/>
    </font>
    <font>
      <sz val="8.000000"/>
      <name val="Liberation Sans"/>
    </font>
    <font>
      <sz val="16.000000"/>
      <name val="Liberation Sans"/>
    </font>
    <font>
      <b/>
      <sz val="11.000000"/>
      <name val="Liberation Sans"/>
    </font>
    <font>
      <sz val="10.000000"/>
      <name val="Liberation Sans"/>
    </font>
    <font>
      <sz val="10.800000"/>
      <name val="Liberation Sans"/>
    </font>
    <font>
      <sz val="9.000000"/>
      <name val="Liberation Sans"/>
    </font>
    <font>
      <sz val="12.000000"/>
      <name val="Liberation Sans"/>
    </font>
    <font>
      <b/>
      <sz val="12.000000"/>
      <name val="Liberation Sans"/>
    </font>
  </fonts>
  <fills count="3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</fills>
  <borders count="15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indexed="22"/>
      </left>
      <right style="none"/>
      <top style="medium">
        <color indexed="22"/>
      </top>
      <bottom style="medium">
        <color indexed="22"/>
      </bottom>
      <diagonal style="none"/>
    </border>
    <border>
      <left style="none"/>
      <right style="none"/>
      <top style="medium">
        <color indexed="22"/>
      </top>
      <bottom style="medium">
        <color indexed="22"/>
      </bottom>
      <diagonal style="none"/>
    </border>
    <border>
      <left style="medium">
        <color indexed="22"/>
      </left>
      <right style="none"/>
      <top style="medium">
        <color indexed="22"/>
      </top>
      <bottom style="thin">
        <color auto="1"/>
      </bottom>
      <diagonal style="none"/>
    </border>
    <border>
      <left style="none"/>
      <right style="none"/>
      <top style="medium">
        <color indexed="22"/>
      </top>
      <bottom style="thin">
        <color auto="1"/>
      </bottom>
      <diagonal style="none"/>
    </border>
    <border>
      <left style="medium">
        <color indexed="22"/>
      </left>
      <right style="none"/>
      <top style="none"/>
      <bottom style="medium">
        <color indexed="22"/>
      </bottom>
      <diagonal style="none"/>
    </border>
    <border>
      <left style="none"/>
      <right style="none"/>
      <top style="none"/>
      <bottom style="medium">
        <color indexed="22"/>
      </bottom>
      <diagonal style="none"/>
    </border>
  </borders>
  <cellStyleXfs count="1">
    <xf fontId="0" fillId="0" borderId="0" numFmtId="0" applyNumberFormat="1" applyFont="1" applyFill="1" applyBorder="1"/>
  </cellStyleXfs>
  <cellXfs count="50">
    <xf fontId="0" fillId="0" borderId="0" numFmtId="0" xfId="0"/>
    <xf fontId="1" fillId="0" borderId="0" numFmtId="0" xfId="0" applyFont="1"/>
    <xf fontId="1" fillId="0" borderId="0" numFmtId="2" xfId="0" applyNumberFormat="1" applyFont="1"/>
    <xf fontId="2" fillId="0" borderId="0" numFmtId="2" xfId="0" applyNumberFormat="1" applyFont="1" applyAlignment="1">
      <alignment vertical="top" wrapText="1"/>
    </xf>
    <xf fontId="3" fillId="0" borderId="0" numFmtId="0" xfId="0" applyFont="1" applyAlignment="1">
      <alignment horizontal="center" wrapText="1"/>
    </xf>
    <xf fontId="1" fillId="0" borderId="1" numFmtId="2" xfId="0" applyNumberFormat="1" applyFont="1" applyBorder="1"/>
    <xf fontId="1" fillId="0" borderId="2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left" vertical="center" wrapText="1"/>
    </xf>
    <xf fontId="1" fillId="0" borderId="3" numFmtId="0" xfId="0" applyFont="1" applyBorder="1" applyAlignment="1">
      <alignment horizontal="center" vertical="center" wrapText="1"/>
    </xf>
    <xf fontId="1" fillId="0" borderId="0" numFmtId="0" xfId="0" applyFont="1" applyAlignment="1">
      <alignment horizontal="center" vertical="center" wrapText="1"/>
    </xf>
    <xf fontId="1" fillId="0" borderId="4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vertical="top" wrapText="1"/>
    </xf>
    <xf fontId="1" fillId="0" borderId="2" numFmtId="2" xfId="0" applyNumberFormat="1" applyFont="1" applyBorder="1" applyAlignment="1">
      <alignment horizontal="center" vertical="center" wrapText="1"/>
    </xf>
    <xf fontId="1" fillId="0" borderId="2" numFmtId="160" xfId="0" applyNumberFormat="1" applyFont="1" applyBorder="1" applyAlignment="1">
      <alignment horizontal="center" vertical="center" wrapText="1"/>
    </xf>
    <xf fontId="1" fillId="0" borderId="5" numFmtId="49" xfId="0" applyNumberFormat="1" applyFont="1" applyBorder="1" applyAlignment="1">
      <alignment horizontal="center" vertical="center" wrapText="1"/>
    </xf>
    <xf fontId="1" fillId="0" borderId="5" numFmtId="2" xfId="0" applyNumberFormat="1" applyFont="1" applyBorder="1" applyAlignment="1">
      <alignment horizontal="center" vertical="center"/>
    </xf>
    <xf fontId="1" fillId="0" borderId="2" numFmtId="49" xfId="0" applyNumberFormat="1" applyFont="1" applyBorder="1" applyAlignment="1">
      <alignment vertical="top" wrapText="1"/>
    </xf>
    <xf fontId="1" fillId="0" borderId="2" numFmtId="2" xfId="0" applyNumberFormat="1" applyFont="1" applyBorder="1" applyAlignment="1">
      <alignment vertical="top"/>
    </xf>
    <xf fontId="1" fillId="0" borderId="0" numFmtId="0" xfId="0" applyFont="1" applyAlignment="1">
      <alignment vertical="center"/>
    </xf>
    <xf fontId="1" fillId="0" borderId="2" numFmtId="160" xfId="0" applyNumberFormat="1" applyFont="1" applyBorder="1" applyAlignment="1">
      <alignment horizontal="center" vertical="center"/>
    </xf>
    <xf fontId="1" fillId="0" borderId="0" numFmtId="2" xfId="0" applyNumberFormat="1" applyFont="1" applyAlignment="1">
      <alignment vertical="center" wrapText="1"/>
    </xf>
    <xf fontId="1" fillId="0" borderId="2" numFmtId="4" xfId="0" applyNumberFormat="1" applyFont="1" applyBorder="1" applyAlignment="1">
      <alignment horizontal="center" vertical="center" wrapText="1"/>
    </xf>
    <xf fontId="1" fillId="0" borderId="0" numFmtId="2" xfId="0" applyNumberFormat="1" applyFont="1" applyAlignment="1">
      <alignment vertical="center"/>
    </xf>
    <xf fontId="1" fillId="0" borderId="6" numFmtId="0" xfId="0" applyFont="1" applyBorder="1" applyAlignment="1">
      <alignment horizontal="center" vertical="top" wrapText="1"/>
    </xf>
    <xf fontId="4" fillId="0" borderId="2" numFmtId="0" xfId="0" applyFont="1" applyBorder="1" applyAlignment="1">
      <alignment horizontal="center" vertical="center" wrapText="1"/>
    </xf>
    <xf fontId="4" fillId="0" borderId="2" numFmtId="4" xfId="0" applyNumberFormat="1" applyFont="1" applyBorder="1" applyAlignment="1">
      <alignment horizontal="center" vertical="center" wrapText="1"/>
    </xf>
    <xf fontId="1" fillId="2" borderId="6" numFmtId="0" xfId="0" applyFont="1" applyFill="1" applyBorder="1" applyAlignment="1">
      <alignment horizontal="center" vertical="center" wrapText="1"/>
    </xf>
    <xf fontId="1" fillId="2" borderId="7" numFmtId="0" xfId="0" applyFont="1" applyFill="1" applyBorder="1" applyAlignment="1">
      <alignment horizontal="center" vertical="center" wrapText="1"/>
    </xf>
    <xf fontId="1" fillId="2" borderId="8" numFmtId="0" xfId="0" applyFont="1" applyFill="1" applyBorder="1" applyAlignment="1">
      <alignment horizontal="center" vertical="center" wrapText="1"/>
    </xf>
    <xf fontId="5" fillId="0" borderId="0" numFmtId="0" xfId="0" applyFont="1" applyAlignment="1">
      <alignment horizontal="left" vertical="center" wrapText="1"/>
    </xf>
    <xf fontId="5" fillId="0" borderId="0" numFmtId="0" xfId="0" applyFont="1" applyAlignment="1">
      <alignment horizontal="left"/>
    </xf>
    <xf fontId="5" fillId="0" borderId="9" numFmtId="0" xfId="0" applyFont="1" applyBorder="1" applyAlignment="1">
      <alignment horizontal="left" vertical="center"/>
    </xf>
    <xf fontId="5" fillId="0" borderId="10" numFmtId="0" xfId="0" applyFont="1" applyBorder="1" applyAlignment="1">
      <alignment horizontal="left" vertical="center"/>
    </xf>
    <xf fontId="5" fillId="0" borderId="0" numFmtId="0" xfId="0" applyFont="1" applyAlignment="1">
      <alignment vertical="center"/>
    </xf>
    <xf fontId="6" fillId="0" borderId="11" numFmtId="0" xfId="0" applyFont="1" applyBorder="1" applyAlignment="1">
      <alignment horizontal="center" vertical="center" wrapText="1"/>
    </xf>
    <xf fontId="6" fillId="0" borderId="12" numFmtId="0" xfId="0" applyFont="1" applyBorder="1" applyAlignment="1">
      <alignment horizontal="center" vertical="center" wrapText="1"/>
    </xf>
    <xf fontId="6" fillId="0" borderId="0" numFmtId="0" xfId="0" applyFont="1" applyAlignment="1">
      <alignment wrapText="1"/>
    </xf>
    <xf fontId="7" fillId="0" borderId="0" numFmtId="0" xfId="0" applyFont="1"/>
    <xf fontId="1" fillId="0" borderId="0" numFmtId="160" xfId="0" applyNumberFormat="1" applyFont="1"/>
    <xf fontId="5" fillId="0" borderId="13" numFmtId="0" xfId="0" applyFont="1" applyBorder="1" applyAlignment="1">
      <alignment horizontal="center" vertical="top" wrapText="1"/>
    </xf>
    <xf fontId="5" fillId="0" borderId="14" numFmtId="0" xfId="0" applyFont="1" applyBorder="1" applyAlignment="1">
      <alignment horizontal="center" vertical="top" wrapText="1"/>
    </xf>
    <xf fontId="5" fillId="0" borderId="0" numFmtId="0" xfId="0" applyFont="1" applyAlignment="1">
      <alignment vertical="top" wrapText="1"/>
    </xf>
    <xf fontId="6" fillId="0" borderId="0" numFmtId="0" xfId="0" applyFont="1" applyAlignment="1">
      <alignment vertical="center" wrapText="1"/>
    </xf>
    <xf fontId="5" fillId="0" borderId="13" numFmtId="0" xfId="0" applyFont="1" applyBorder="1" applyAlignment="1">
      <alignment horizontal="center" vertical="center" wrapText="1"/>
    </xf>
    <xf fontId="5" fillId="0" borderId="14" numFmtId="0" xfId="0" applyFont="1" applyBorder="1" applyAlignment="1">
      <alignment horizontal="center" vertical="center" wrapText="1"/>
    </xf>
    <xf fontId="5" fillId="0" borderId="0" numFmtId="0" xfId="0" applyFont="1" applyAlignment="1">
      <alignment vertical="center" wrapText="1"/>
    </xf>
    <xf fontId="7" fillId="0" borderId="0" numFmtId="0" xfId="0" applyFont="1" applyAlignment="1">
      <alignment horizontal="center" vertical="center" wrapText="1"/>
    </xf>
    <xf fontId="8" fillId="0" borderId="0" numFmtId="0" xfId="0" applyFont="1" applyAlignment="1">
      <alignment vertical="center" wrapText="1"/>
    </xf>
    <xf fontId="5" fillId="0" borderId="0" numFmtId="0" xfId="0" applyFont="1" applyAlignment="1">
      <alignment horizontal="center" vertical="center" wrapText="1"/>
    </xf>
    <xf fontId="9" fillId="0" borderId="0" numFmt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media1.svg"/><Relationship Id="rId4" Type="http://schemas.openxmlformats.org/officeDocument/2006/relationships/image" Target="../media/image3.png"/><Relationship Id="rId5" Type="http://schemas.openxmlformats.org/officeDocument/2006/relationships/image" Target="../media/media2.sv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429893</xdr:colOff>
      <xdr:row>8</xdr:row>
      <xdr:rowOff>182244</xdr:rowOff>
    </xdr:from>
    <xdr:to>
      <xdr:col>2</xdr:col>
      <xdr:colOff>99694</xdr:colOff>
      <xdr:row>8</xdr:row>
      <xdr:rowOff>802004</xdr:rowOff>
    </xdr:to>
    <xdr:pic>
      <xdr:nvPicPr>
        <xdr:cNvPr id="6" name="Изображение 1"/>
        <xdr:cNvPicPr/>
      </xdr:nvPicPr>
      <xdr:blipFill>
        <a:blip r:embed="rId1"/>
        <a:stretch/>
      </xdr:blipFill>
      <xdr:spPr bwMode="auto"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219071</xdr:colOff>
      <xdr:row>10</xdr:row>
      <xdr:rowOff>85720</xdr:rowOff>
    </xdr:from>
    <xdr:to>
      <xdr:col>29</xdr:col>
      <xdr:colOff>1600830</xdr:colOff>
      <xdr:row>11</xdr:row>
      <xdr:rowOff>42541</xdr:rowOff>
    </xdr:to>
    <xdr:pic>
      <xdr:nvPicPr>
        <xdr:cNvPr id="7" name="Изображение 2"/>
        <xdr:cNvPicPr/>
      </xdr:nvPicPr>
      <xdr:blipFill>
        <a:blip r:embed="rId1"/>
        <a:stretch/>
      </xdr:blipFill>
      <xdr:spPr bwMode="auto"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123821</xdr:colOff>
      <xdr:row>10</xdr:row>
      <xdr:rowOff>76197</xdr:rowOff>
    </xdr:from>
    <xdr:to>
      <xdr:col>26</xdr:col>
      <xdr:colOff>1190621</xdr:colOff>
      <xdr:row>11</xdr:row>
      <xdr:rowOff>30476</xdr:rowOff>
    </xdr:to>
    <xdr:pic>
      <xdr:nvPicPr>
        <xdr:cNvPr id="8" name="Picture 2"/>
        <xdr:cNvPicPr/>
      </xdr:nvPicPr>
      <xdr:blipFill>
        <a:blip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/>
      </xdr:blipFill>
      <xdr:spPr bwMode="auto"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180973</xdr:colOff>
      <xdr:row>10</xdr:row>
      <xdr:rowOff>152396</xdr:rowOff>
    </xdr:from>
    <xdr:to>
      <xdr:col>27</xdr:col>
      <xdr:colOff>1362072</xdr:colOff>
      <xdr:row>11</xdr:row>
      <xdr:rowOff>37459</xdr:rowOff>
    </xdr:to>
    <xdr:pic>
      <xdr:nvPicPr>
        <xdr:cNvPr id="9" name="Picture 1"/>
        <xdr:cNvPicPr/>
      </xdr:nvPicPr>
      <xdr:blipFill>
        <a:blip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/>
      </xdr:blipFill>
      <xdr:spPr bwMode="auto">
        <a:xfrm>
          <a:off x="37804726" y="4829173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1">
    <outlinePr applyStyles="0" summaryBelow="1" summaryRight="1" showOutlineSymbols="1"/>
    <pageSetUpPr autoPageBreaks="1" fitToPage="1"/>
  </sheetPr>
  <sheetViews>
    <sheetView showRuler="1" view="pageBreakPreview" topLeftCell="A10" zoomScale="100" workbookViewId="0">
      <selection activeCell="A14" activeCellId="0" sqref="A14:AD14"/>
    </sheetView>
  </sheetViews>
  <sheetFormatPr defaultColWidth="9" defaultRowHeight="14.25"/>
  <cols>
    <col customWidth="1" min="1" max="1" style="1" width="7.85546875"/>
    <col customWidth="1" min="2" max="2" style="1" width="20.85546875"/>
    <col customWidth="1" min="3" max="3" style="1" width="17.85546875"/>
    <col customWidth="1" min="4" max="4" style="1" width="17.7109375"/>
    <col customWidth="1" min="5" max="5" style="1" width="13.8515625"/>
    <col customWidth="1" min="6" max="6" style="1" width="8.85546875"/>
    <col customWidth="1" min="7" max="9" style="2" width="19.7109375"/>
    <col customWidth="1" hidden="1" min="10" max="26" style="2" width="22"/>
    <col customWidth="1" min="27" max="27" style="2" width="20.5703125"/>
    <col customWidth="1" min="28" max="28" style="2" width="23"/>
    <col customWidth="1" min="29" max="29" style="2" width="18.7109375"/>
    <col customWidth="1" min="30" max="30" style="1" width="27.7109375"/>
    <col customWidth="1" min="31" max="31" style="1" width="18.42578125"/>
    <col customWidth="1" min="32" max="1025" style="1" width="9.140625"/>
    <col min="1026" max="16384" style="1" width="9"/>
  </cols>
  <sheetData>
    <row r="1" ht="15" customHeight="1">
      <c r="A1" s="1" t="s">
        <v>0</v>
      </c>
      <c r="B1" s="1"/>
      <c r="C1" s="1"/>
      <c r="D1" s="1"/>
      <c r="E1" s="1"/>
      <c r="F1" s="1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15" customHeight="1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ht="36" customHeight="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ht="15" customHeight="1">
      <c r="A4" s="1"/>
      <c r="B4" s="1"/>
      <c r="C4" s="1"/>
      <c r="D4" s="1"/>
      <c r="E4" s="1"/>
      <c r="F4" s="1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>
      <c r="A5" s="1"/>
      <c r="B5" s="1"/>
      <c r="C5" s="1"/>
      <c r="D5" s="1"/>
      <c r="E5" s="1"/>
      <c r="F5" s="1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5"/>
      <c r="AB5" s="2"/>
      <c r="AC5" s="2"/>
    </row>
    <row r="6" ht="24.75" customHeight="1">
      <c r="A6" s="6" t="s">
        <v>2</v>
      </c>
      <c r="B6" s="6"/>
      <c r="C6" s="7" t="s">
        <v>3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ht="42" customHeight="1">
      <c r="A7" s="6" t="s">
        <v>4</v>
      </c>
      <c r="B7" s="6"/>
      <c r="C7" s="7" t="s">
        <v>5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ht="43.5" customHeight="1">
      <c r="A8" s="8" t="s">
        <v>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10"/>
    </row>
    <row r="9" ht="135.75" customHeight="1">
      <c r="A9" s="11" t="s">
        <v>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</row>
    <row r="10" ht="61.5" customHeight="1">
      <c r="A10" s="6" t="s">
        <v>8</v>
      </c>
      <c r="B10" s="6" t="s">
        <v>9</v>
      </c>
      <c r="C10" s="6"/>
      <c r="D10" s="12" t="s">
        <v>10</v>
      </c>
      <c r="E10" s="6" t="s">
        <v>11</v>
      </c>
      <c r="F10" s="12" t="s">
        <v>12</v>
      </c>
      <c r="G10" s="13" t="s">
        <v>13</v>
      </c>
      <c r="H10" s="13" t="s">
        <v>14</v>
      </c>
      <c r="I10" s="13" t="s">
        <v>15</v>
      </c>
      <c r="J10" s="13" t="s">
        <v>16</v>
      </c>
      <c r="K10" s="13" t="s">
        <v>17</v>
      </c>
      <c r="L10" s="13" t="s">
        <v>18</v>
      </c>
      <c r="M10" s="13" t="s">
        <v>19</v>
      </c>
      <c r="N10" s="13" t="s">
        <v>20</v>
      </c>
      <c r="O10" s="13" t="s">
        <v>21</v>
      </c>
      <c r="P10" s="13" t="s">
        <v>22</v>
      </c>
      <c r="Q10" s="13" t="s">
        <v>23</v>
      </c>
      <c r="R10" s="13" t="s">
        <v>24</v>
      </c>
      <c r="S10" s="13" t="s">
        <v>25</v>
      </c>
      <c r="T10" s="13" t="s">
        <v>26</v>
      </c>
      <c r="U10" s="13" t="s">
        <v>27</v>
      </c>
      <c r="V10" s="13" t="s">
        <v>28</v>
      </c>
      <c r="W10" s="13" t="s">
        <v>29</v>
      </c>
      <c r="X10" s="13" t="s">
        <v>30</v>
      </c>
      <c r="Y10" s="13" t="s">
        <v>31</v>
      </c>
      <c r="Z10" s="13" t="s">
        <v>32</v>
      </c>
      <c r="AA10" s="14" t="s">
        <v>33</v>
      </c>
      <c r="AB10" s="14" t="s">
        <v>34</v>
      </c>
      <c r="AC10" s="12" t="s">
        <v>35</v>
      </c>
      <c r="AD10" s="15" t="s">
        <v>36</v>
      </c>
    </row>
    <row r="11" ht="45" customHeight="1">
      <c r="A11" s="6"/>
      <c r="B11" s="6"/>
      <c r="C11" s="6"/>
      <c r="D11" s="12"/>
      <c r="E11" s="6"/>
      <c r="F11" s="12"/>
      <c r="G11" s="13" t="s">
        <v>37</v>
      </c>
      <c r="H11" s="13" t="s">
        <v>37</v>
      </c>
      <c r="I11" s="13" t="s">
        <v>37</v>
      </c>
      <c r="J11" s="13" t="s">
        <v>37</v>
      </c>
      <c r="K11" s="13" t="s">
        <v>37</v>
      </c>
      <c r="L11" s="13" t="s">
        <v>37</v>
      </c>
      <c r="M11" s="13" t="s">
        <v>37</v>
      </c>
      <c r="N11" s="13" t="s">
        <v>37</v>
      </c>
      <c r="O11" s="13" t="s">
        <v>37</v>
      </c>
      <c r="P11" s="13" t="s">
        <v>37</v>
      </c>
      <c r="Q11" s="13" t="s">
        <v>37</v>
      </c>
      <c r="R11" s="13" t="s">
        <v>37</v>
      </c>
      <c r="S11" s="13" t="s">
        <v>37</v>
      </c>
      <c r="T11" s="13" t="s">
        <v>37</v>
      </c>
      <c r="U11" s="13" t="s">
        <v>37</v>
      </c>
      <c r="V11" s="13" t="s">
        <v>37</v>
      </c>
      <c r="W11" s="13" t="s">
        <v>37</v>
      </c>
      <c r="X11" s="13" t="s">
        <v>37</v>
      </c>
      <c r="Y11" s="13" t="s">
        <v>37</v>
      </c>
      <c r="Z11" s="13" t="s">
        <v>37</v>
      </c>
      <c r="AA11" s="16"/>
      <c r="AB11" s="16"/>
      <c r="AC11" s="12"/>
      <c r="AD11" s="17"/>
    </row>
    <row r="12" s="18" customFormat="1" ht="126.75" customHeight="1">
      <c r="A12" s="6" t="s">
        <v>38</v>
      </c>
      <c r="B12" s="7" t="s">
        <v>39</v>
      </c>
      <c r="C12" s="7"/>
      <c r="D12" s="14" t="s">
        <v>40</v>
      </c>
      <c r="E12" s="6" t="s">
        <v>41</v>
      </c>
      <c r="F12" s="19">
        <v>1</v>
      </c>
      <c r="G12" s="13">
        <v>3850000</v>
      </c>
      <c r="H12" s="13">
        <v>3650000</v>
      </c>
      <c r="I12" s="13">
        <v>3934500</v>
      </c>
      <c r="J12" s="13" t="s">
        <v>42</v>
      </c>
      <c r="K12" s="13" t="s">
        <v>43</v>
      </c>
      <c r="L12" s="13" t="s">
        <v>44</v>
      </c>
      <c r="M12" s="13" t="s">
        <v>45</v>
      </c>
      <c r="N12" s="13" t="s">
        <v>46</v>
      </c>
      <c r="O12" s="13" t="s">
        <v>47</v>
      </c>
      <c r="P12" s="13" t="s">
        <v>48</v>
      </c>
      <c r="Q12" s="13" t="s">
        <v>49</v>
      </c>
      <c r="R12" s="13" t="s">
        <v>50</v>
      </c>
      <c r="S12" s="13" t="s">
        <v>51</v>
      </c>
      <c r="T12" s="13" t="s">
        <v>52</v>
      </c>
      <c r="U12" s="13" t="s">
        <v>53</v>
      </c>
      <c r="V12" s="13" t="s">
        <v>54</v>
      </c>
      <c r="W12" s="13" t="s">
        <v>55</v>
      </c>
      <c r="X12" s="13" t="s">
        <v>56</v>
      </c>
      <c r="Y12" s="13" t="s">
        <v>57</v>
      </c>
      <c r="Z12" s="13" t="s">
        <v>58</v>
      </c>
      <c r="AA12" s="20">
        <f>STDEV(G12,H12,I12)</f>
        <v>146105.27026770799</v>
      </c>
      <c r="AB12" s="21">
        <f>AA12/AC12*100</f>
        <v>3.8332748332076081</v>
      </c>
      <c r="AC12" s="21">
        <f>(G12+H12+I12)/3</f>
        <v>3811500</v>
      </c>
      <c r="AD12" s="21">
        <f>AC12*F12</f>
        <v>3811500</v>
      </c>
      <c r="AE12" s="22"/>
      <c r="AF12" s="22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  <c r="IW12" s="18"/>
      <c r="IX12" s="18"/>
      <c r="IY12" s="18"/>
      <c r="IZ12" s="18"/>
      <c r="JA12" s="18"/>
      <c r="JB12" s="18"/>
      <c r="JC12" s="18"/>
      <c r="JD12" s="18"/>
      <c r="JE12" s="18"/>
      <c r="JF12" s="18"/>
      <c r="JG12" s="18"/>
      <c r="JH12" s="18"/>
      <c r="JI12" s="18"/>
      <c r="JJ12" s="18"/>
      <c r="JK12" s="18"/>
      <c r="JL12" s="18"/>
      <c r="JM12" s="18"/>
      <c r="JN12" s="18"/>
      <c r="JO12" s="18"/>
      <c r="JP12" s="18"/>
      <c r="JQ12" s="18"/>
      <c r="JR12" s="18"/>
      <c r="JS12" s="18"/>
      <c r="JT12" s="18"/>
      <c r="JU12" s="18"/>
      <c r="JV12" s="18"/>
      <c r="JW12" s="18"/>
      <c r="JX12" s="18"/>
      <c r="JY12" s="18"/>
      <c r="JZ12" s="18"/>
      <c r="KA12" s="18"/>
      <c r="KB12" s="18"/>
      <c r="KC12" s="18"/>
      <c r="KD12" s="18"/>
      <c r="KE12" s="18"/>
      <c r="KF12" s="18"/>
      <c r="KG12" s="18"/>
      <c r="KH12" s="18"/>
      <c r="KI12" s="18"/>
      <c r="KJ12" s="18"/>
      <c r="KK12" s="18"/>
      <c r="KL12" s="18"/>
      <c r="KM12" s="18"/>
      <c r="KN12" s="18"/>
      <c r="KO12" s="18"/>
      <c r="KP12" s="18"/>
      <c r="KQ12" s="18"/>
      <c r="KR12" s="18"/>
      <c r="KS12" s="18"/>
      <c r="KT12" s="18"/>
      <c r="KU12" s="18"/>
      <c r="KV12" s="18"/>
      <c r="KW12" s="18"/>
      <c r="KX12" s="18"/>
      <c r="KY12" s="18"/>
      <c r="KZ12" s="18"/>
      <c r="LA12" s="18"/>
      <c r="LB12" s="18"/>
      <c r="LC12" s="18"/>
      <c r="LD12" s="18"/>
      <c r="LE12" s="18"/>
      <c r="LF12" s="18"/>
      <c r="LG12" s="18"/>
      <c r="LH12" s="18"/>
      <c r="LI12" s="18"/>
      <c r="LJ12" s="18"/>
      <c r="LK12" s="18"/>
      <c r="LL12" s="18"/>
      <c r="LM12" s="18"/>
      <c r="LN12" s="18"/>
      <c r="LO12" s="18"/>
      <c r="LP12" s="18"/>
      <c r="LQ12" s="18"/>
      <c r="LR12" s="18"/>
      <c r="LS12" s="18"/>
      <c r="LT12" s="18"/>
      <c r="LU12" s="18"/>
      <c r="LV12" s="18"/>
      <c r="LW12" s="18"/>
      <c r="LX12" s="18"/>
      <c r="LY12" s="18"/>
      <c r="LZ12" s="18"/>
      <c r="MA12" s="18"/>
      <c r="MB12" s="18"/>
      <c r="MC12" s="18"/>
      <c r="MD12" s="18"/>
      <c r="ME12" s="18"/>
      <c r="MF12" s="18"/>
      <c r="MG12" s="18"/>
      <c r="MH12" s="18"/>
      <c r="MI12" s="18"/>
      <c r="MJ12" s="18"/>
      <c r="MK12" s="18"/>
      <c r="ML12" s="18"/>
      <c r="MM12" s="18"/>
      <c r="MN12" s="18"/>
      <c r="MO12" s="18"/>
      <c r="MP12" s="18"/>
      <c r="MQ12" s="18"/>
      <c r="MR12" s="18"/>
      <c r="MS12" s="18"/>
      <c r="MT12" s="18"/>
      <c r="MU12" s="18"/>
      <c r="MV12" s="18"/>
      <c r="MW12" s="18"/>
      <c r="MX12" s="18"/>
      <c r="MY12" s="18"/>
      <c r="MZ12" s="18"/>
      <c r="NA12" s="18"/>
      <c r="NB12" s="18"/>
      <c r="NC12" s="18"/>
      <c r="ND12" s="18"/>
      <c r="NE12" s="18"/>
      <c r="NF12" s="18"/>
      <c r="NG12" s="18"/>
      <c r="NH12" s="18"/>
      <c r="NI12" s="18"/>
      <c r="NJ12" s="18"/>
      <c r="NK12" s="18"/>
      <c r="NL12" s="18"/>
      <c r="NM12" s="18"/>
      <c r="NN12" s="18"/>
      <c r="NO12" s="18"/>
      <c r="NP12" s="18"/>
      <c r="NQ12" s="18"/>
      <c r="NR12" s="18"/>
      <c r="NS12" s="18"/>
      <c r="NT12" s="18"/>
      <c r="NU12" s="18"/>
      <c r="NV12" s="18"/>
      <c r="NW12" s="18"/>
      <c r="NX12" s="18"/>
      <c r="NY12" s="18"/>
      <c r="NZ12" s="18"/>
      <c r="OA12" s="18"/>
      <c r="OB12" s="18"/>
      <c r="OC12" s="18"/>
      <c r="OD12" s="18"/>
      <c r="OE12" s="18"/>
      <c r="OF12" s="18"/>
      <c r="OG12" s="18"/>
      <c r="OH12" s="18"/>
      <c r="OI12" s="18"/>
      <c r="OJ12" s="18"/>
      <c r="OK12" s="18"/>
      <c r="OL12" s="18"/>
      <c r="OM12" s="18"/>
      <c r="ON12" s="18"/>
      <c r="OO12" s="18"/>
      <c r="OP12" s="18"/>
      <c r="OQ12" s="18"/>
      <c r="OR12" s="18"/>
      <c r="OS12" s="18"/>
      <c r="OT12" s="18"/>
      <c r="OU12" s="18"/>
      <c r="OV12" s="18"/>
      <c r="OW12" s="18"/>
      <c r="OX12" s="18"/>
      <c r="OY12" s="18"/>
      <c r="OZ12" s="18"/>
      <c r="PA12" s="18"/>
      <c r="PB12" s="18"/>
      <c r="PC12" s="18"/>
      <c r="PD12" s="18"/>
      <c r="PE12" s="18"/>
      <c r="PF12" s="18"/>
      <c r="PG12" s="18"/>
      <c r="PH12" s="18"/>
      <c r="PI12" s="18"/>
      <c r="PJ12" s="18"/>
      <c r="PK12" s="18"/>
      <c r="PL12" s="18"/>
      <c r="PM12" s="18"/>
      <c r="PN12" s="18"/>
      <c r="PO12" s="18"/>
      <c r="PP12" s="18"/>
      <c r="PQ12" s="18"/>
      <c r="PR12" s="18"/>
      <c r="PS12" s="18"/>
      <c r="PT12" s="18"/>
      <c r="PU12" s="18"/>
      <c r="PV12" s="18"/>
      <c r="PW12" s="18"/>
      <c r="PX12" s="18"/>
      <c r="PY12" s="18"/>
      <c r="PZ12" s="18"/>
      <c r="QA12" s="18"/>
      <c r="QB12" s="18"/>
      <c r="QC12" s="18"/>
      <c r="QD12" s="18"/>
      <c r="QE12" s="18"/>
      <c r="QF12" s="18"/>
      <c r="QG12" s="18"/>
      <c r="QH12" s="18"/>
      <c r="QI12" s="18"/>
      <c r="QJ12" s="18"/>
      <c r="QK12" s="18"/>
      <c r="QL12" s="18"/>
      <c r="QM12" s="18"/>
      <c r="QN12" s="18"/>
      <c r="QO12" s="18"/>
      <c r="QP12" s="18"/>
      <c r="QQ12" s="18"/>
      <c r="QR12" s="18"/>
      <c r="QS12" s="18"/>
      <c r="QT12" s="18"/>
      <c r="QU12" s="18"/>
      <c r="QV12" s="18"/>
      <c r="QW12" s="18"/>
      <c r="QX12" s="18"/>
      <c r="QY12" s="18"/>
      <c r="QZ12" s="18"/>
      <c r="RA12" s="18"/>
      <c r="RB12" s="18"/>
      <c r="RC12" s="18"/>
      <c r="RD12" s="18"/>
      <c r="RE12" s="18"/>
      <c r="RF12" s="18"/>
      <c r="RG12" s="18"/>
      <c r="RH12" s="18"/>
      <c r="RI12" s="18"/>
      <c r="RJ12" s="18"/>
      <c r="RK12" s="18"/>
      <c r="RL12" s="18"/>
      <c r="RM12" s="18"/>
      <c r="RN12" s="18"/>
      <c r="RO12" s="18"/>
      <c r="RP12" s="18"/>
      <c r="RQ12" s="18"/>
      <c r="RR12" s="18"/>
      <c r="RS12" s="18"/>
      <c r="RT12" s="18"/>
      <c r="RU12" s="18"/>
      <c r="RV12" s="18"/>
      <c r="RW12" s="18"/>
      <c r="RX12" s="18"/>
      <c r="RY12" s="18"/>
      <c r="RZ12" s="18"/>
      <c r="SA12" s="18"/>
      <c r="SB12" s="18"/>
      <c r="SC12" s="18"/>
      <c r="SD12" s="18"/>
      <c r="SE12" s="18"/>
      <c r="SF12" s="18"/>
      <c r="SG12" s="18"/>
      <c r="SH12" s="18"/>
      <c r="SI12" s="18"/>
      <c r="SJ12" s="18"/>
      <c r="SK12" s="18"/>
      <c r="SL12" s="18"/>
      <c r="SM12" s="18"/>
      <c r="SN12" s="18"/>
      <c r="SO12" s="18"/>
      <c r="SP12" s="18"/>
      <c r="SQ12" s="18"/>
      <c r="SR12" s="18"/>
      <c r="SS12" s="18"/>
      <c r="ST12" s="18"/>
      <c r="SU12" s="18"/>
      <c r="SV12" s="18"/>
      <c r="SW12" s="18"/>
      <c r="SX12" s="18"/>
      <c r="SY12" s="18"/>
      <c r="SZ12" s="18"/>
      <c r="TA12" s="18"/>
      <c r="TB12" s="18"/>
      <c r="TC12" s="18"/>
      <c r="TD12" s="18"/>
      <c r="TE12" s="18"/>
      <c r="TF12" s="18"/>
      <c r="TG12" s="18"/>
      <c r="TH12" s="18"/>
      <c r="TI12" s="18"/>
      <c r="TJ12" s="18"/>
      <c r="TK12" s="18"/>
      <c r="TL12" s="18"/>
      <c r="TM12" s="18"/>
      <c r="TN12" s="18"/>
      <c r="TO12" s="18"/>
      <c r="TP12" s="18"/>
      <c r="TQ12" s="18"/>
      <c r="TR12" s="18"/>
      <c r="TS12" s="18"/>
      <c r="TT12" s="18"/>
      <c r="TU12" s="18"/>
      <c r="TV12" s="18"/>
      <c r="TW12" s="18"/>
      <c r="TX12" s="18"/>
      <c r="TY12" s="18"/>
      <c r="TZ12" s="18"/>
      <c r="UA12" s="18"/>
      <c r="UB12" s="18"/>
      <c r="UC12" s="18"/>
      <c r="UD12" s="18"/>
      <c r="UE12" s="18"/>
      <c r="UF12" s="18"/>
      <c r="UG12" s="18"/>
      <c r="UH12" s="18"/>
      <c r="UI12" s="18"/>
      <c r="UJ12" s="18"/>
      <c r="UK12" s="18"/>
      <c r="UL12" s="18"/>
      <c r="UM12" s="18"/>
      <c r="UN12" s="18"/>
      <c r="UO12" s="18"/>
      <c r="UP12" s="18"/>
      <c r="UQ12" s="18"/>
      <c r="UR12" s="18"/>
      <c r="US12" s="18"/>
      <c r="UT12" s="18"/>
      <c r="UU12" s="18"/>
      <c r="UV12" s="18"/>
      <c r="UW12" s="18"/>
      <c r="UX12" s="18"/>
      <c r="UY12" s="18"/>
      <c r="UZ12" s="18"/>
      <c r="VA12" s="18"/>
      <c r="VB12" s="18"/>
      <c r="VC12" s="18"/>
      <c r="VD12" s="18"/>
      <c r="VE12" s="18"/>
      <c r="VF12" s="18"/>
      <c r="VG12" s="18"/>
      <c r="VH12" s="18"/>
      <c r="VI12" s="18"/>
      <c r="VJ12" s="18"/>
      <c r="VK12" s="18"/>
      <c r="VL12" s="18"/>
      <c r="VM12" s="18"/>
      <c r="VN12" s="18"/>
      <c r="VO12" s="18"/>
      <c r="VP12" s="18"/>
      <c r="VQ12" s="18"/>
      <c r="VR12" s="18"/>
      <c r="VS12" s="18"/>
      <c r="VT12" s="18"/>
      <c r="VU12" s="18"/>
      <c r="VV12" s="18"/>
      <c r="VW12" s="18"/>
      <c r="VX12" s="18"/>
      <c r="VY12" s="18"/>
      <c r="VZ12" s="18"/>
      <c r="WA12" s="18"/>
      <c r="WB12" s="18"/>
      <c r="WC12" s="18"/>
      <c r="WD12" s="18"/>
      <c r="WE12" s="18"/>
      <c r="WF12" s="18"/>
      <c r="WG12" s="18"/>
      <c r="WH12" s="18"/>
      <c r="WI12" s="18"/>
      <c r="WJ12" s="18"/>
      <c r="WK12" s="18"/>
      <c r="WL12" s="18"/>
      <c r="WM12" s="18"/>
      <c r="WN12" s="18"/>
      <c r="WO12" s="18"/>
      <c r="WP12" s="18"/>
      <c r="WQ12" s="18"/>
      <c r="WR12" s="18"/>
      <c r="WS12" s="18"/>
      <c r="WT12" s="18"/>
      <c r="WU12" s="18"/>
      <c r="WV12" s="18"/>
      <c r="WW12" s="18"/>
      <c r="WX12" s="18"/>
      <c r="WY12" s="18"/>
      <c r="WZ12" s="18"/>
      <c r="XA12" s="18"/>
      <c r="XB12" s="18"/>
      <c r="XC12" s="18"/>
      <c r="XD12" s="18"/>
      <c r="XE12" s="18"/>
      <c r="XF12" s="18"/>
      <c r="XG12" s="18"/>
      <c r="XH12" s="18"/>
      <c r="XI12" s="18"/>
      <c r="XJ12" s="18"/>
      <c r="XK12" s="18"/>
      <c r="XL12" s="18"/>
      <c r="XM12" s="18"/>
      <c r="XN12" s="18"/>
      <c r="XO12" s="18"/>
      <c r="XP12" s="18"/>
      <c r="XQ12" s="18"/>
      <c r="XR12" s="18"/>
      <c r="XS12" s="18"/>
      <c r="XT12" s="18"/>
      <c r="XU12" s="18"/>
      <c r="XV12" s="18"/>
      <c r="XW12" s="18"/>
      <c r="XX12" s="18"/>
      <c r="XY12" s="18"/>
      <c r="XZ12" s="18"/>
      <c r="YA12" s="18"/>
      <c r="YB12" s="18"/>
      <c r="YC12" s="18"/>
      <c r="YD12" s="18"/>
      <c r="YE12" s="18"/>
      <c r="YF12" s="18"/>
      <c r="YG12" s="18"/>
      <c r="YH12" s="18"/>
      <c r="YI12" s="18"/>
      <c r="YJ12" s="18"/>
      <c r="YK12" s="18"/>
      <c r="YL12" s="18"/>
      <c r="YM12" s="18"/>
      <c r="YN12" s="18"/>
      <c r="YO12" s="18"/>
      <c r="YP12" s="18"/>
      <c r="YQ12" s="18"/>
      <c r="YR12" s="18"/>
      <c r="YS12" s="18"/>
      <c r="YT12" s="18"/>
      <c r="YU12" s="18"/>
      <c r="YV12" s="18"/>
      <c r="YW12" s="18"/>
      <c r="YX12" s="18"/>
      <c r="YY12" s="18"/>
      <c r="YZ12" s="18"/>
      <c r="ZA12" s="18"/>
      <c r="ZB12" s="18"/>
      <c r="ZC12" s="18"/>
      <c r="ZD12" s="18"/>
      <c r="ZE12" s="18"/>
      <c r="ZF12" s="18"/>
      <c r="ZG12" s="18"/>
      <c r="ZH12" s="18"/>
      <c r="ZI12" s="18"/>
      <c r="ZJ12" s="18"/>
      <c r="ZK12" s="18"/>
      <c r="ZL12" s="18"/>
      <c r="ZM12" s="18"/>
      <c r="ZN12" s="18"/>
      <c r="ZO12" s="18"/>
      <c r="ZP12" s="18"/>
      <c r="ZQ12" s="18"/>
      <c r="ZR12" s="18"/>
      <c r="ZS12" s="18"/>
      <c r="ZT12" s="18"/>
      <c r="ZU12" s="18"/>
      <c r="ZV12" s="18"/>
      <c r="ZW12" s="18"/>
      <c r="ZX12" s="18"/>
      <c r="ZY12" s="18"/>
      <c r="ZZ12" s="18"/>
      <c r="AAA12" s="18"/>
      <c r="AAB12" s="18"/>
      <c r="AAC12" s="18"/>
      <c r="AAD12" s="18"/>
      <c r="AAE12" s="18"/>
      <c r="AAF12" s="18"/>
      <c r="AAG12" s="18"/>
      <c r="AAH12" s="18"/>
      <c r="AAI12" s="18"/>
      <c r="AAJ12" s="18"/>
      <c r="AAK12" s="18"/>
      <c r="AAL12" s="18"/>
      <c r="AAM12" s="18"/>
      <c r="AAN12" s="18"/>
      <c r="AAO12" s="18"/>
      <c r="AAP12" s="18"/>
      <c r="AAQ12" s="18"/>
      <c r="AAR12" s="18"/>
      <c r="AAS12" s="18"/>
      <c r="AAT12" s="18"/>
      <c r="AAU12" s="18"/>
      <c r="AAV12" s="18"/>
      <c r="AAW12" s="18"/>
      <c r="AAX12" s="18"/>
      <c r="AAY12" s="18"/>
      <c r="AAZ12" s="18"/>
      <c r="ABA12" s="18"/>
      <c r="ABB12" s="18"/>
      <c r="ABC12" s="18"/>
      <c r="ABD12" s="18"/>
      <c r="ABE12" s="18"/>
      <c r="ABF12" s="18"/>
      <c r="ABG12" s="18"/>
      <c r="ABH12" s="18"/>
      <c r="ABI12" s="18"/>
      <c r="ABJ12" s="18"/>
      <c r="ABK12" s="18"/>
      <c r="ABL12" s="18"/>
      <c r="ABM12" s="18"/>
      <c r="ABN12" s="18"/>
      <c r="ABO12" s="18"/>
      <c r="ABP12" s="18"/>
      <c r="ABQ12" s="18"/>
      <c r="ABR12" s="18"/>
      <c r="ABS12" s="18"/>
      <c r="ABT12" s="18"/>
      <c r="ABU12" s="18"/>
      <c r="ABV12" s="18"/>
      <c r="ABW12" s="18"/>
      <c r="ABX12" s="18"/>
      <c r="ABY12" s="18"/>
      <c r="ABZ12" s="18"/>
      <c r="ACA12" s="18"/>
      <c r="ACB12" s="18"/>
      <c r="ACC12" s="18"/>
      <c r="ACD12" s="18"/>
      <c r="ACE12" s="18"/>
      <c r="ACF12" s="18"/>
      <c r="ACG12" s="18"/>
      <c r="ACH12" s="18"/>
      <c r="ACI12" s="18"/>
      <c r="ACJ12" s="18"/>
      <c r="ACK12" s="18"/>
      <c r="ACL12" s="18"/>
      <c r="ACM12" s="18"/>
      <c r="ACN12" s="18"/>
      <c r="ACO12" s="18"/>
      <c r="ACP12" s="18"/>
      <c r="ACQ12" s="18"/>
      <c r="ACR12" s="18"/>
      <c r="ACS12" s="18"/>
      <c r="ACT12" s="18"/>
      <c r="ACU12" s="18"/>
      <c r="ACV12" s="18"/>
      <c r="ACW12" s="18"/>
      <c r="ACX12" s="18"/>
      <c r="ACY12" s="18"/>
      <c r="ACZ12" s="18"/>
      <c r="ADA12" s="18"/>
      <c r="ADB12" s="18"/>
      <c r="ADC12" s="18"/>
      <c r="ADD12" s="18"/>
      <c r="ADE12" s="18"/>
      <c r="ADF12" s="18"/>
      <c r="ADG12" s="18"/>
      <c r="ADH12" s="18"/>
      <c r="ADI12" s="18"/>
      <c r="ADJ12" s="18"/>
      <c r="ADK12" s="18"/>
      <c r="ADL12" s="18"/>
      <c r="ADM12" s="18"/>
      <c r="ADN12" s="18"/>
      <c r="ADO12" s="18"/>
      <c r="ADP12" s="18"/>
      <c r="ADQ12" s="18"/>
      <c r="ADR12" s="18"/>
      <c r="ADS12" s="18"/>
      <c r="ADT12" s="18"/>
      <c r="ADU12" s="18"/>
      <c r="ADV12" s="18"/>
      <c r="ADW12" s="18"/>
      <c r="ADX12" s="18"/>
      <c r="ADY12" s="18"/>
      <c r="ADZ12" s="18"/>
      <c r="AEA12" s="18"/>
      <c r="AEB12" s="18"/>
      <c r="AEC12" s="18"/>
      <c r="AED12" s="18"/>
      <c r="AEE12" s="18"/>
      <c r="AEF12" s="18"/>
      <c r="AEG12" s="18"/>
      <c r="AEH12" s="18"/>
      <c r="AEI12" s="18"/>
      <c r="AEJ12" s="18"/>
      <c r="AEK12" s="18"/>
      <c r="AEL12" s="18"/>
      <c r="AEM12" s="18"/>
      <c r="AEN12" s="18"/>
      <c r="AEO12" s="18"/>
      <c r="AEP12" s="18"/>
      <c r="AEQ12" s="18"/>
      <c r="AER12" s="18"/>
      <c r="AES12" s="18"/>
      <c r="AET12" s="18"/>
      <c r="AEU12" s="18"/>
      <c r="AEV12" s="18"/>
      <c r="AEW12" s="18"/>
      <c r="AEX12" s="18"/>
      <c r="AEY12" s="18"/>
      <c r="AEZ12" s="18"/>
      <c r="AFA12" s="18"/>
      <c r="AFB12" s="18"/>
      <c r="AFC12" s="18"/>
      <c r="AFD12" s="18"/>
      <c r="AFE12" s="18"/>
      <c r="AFF12" s="18"/>
      <c r="AFG12" s="18"/>
      <c r="AFH12" s="18"/>
      <c r="AFI12" s="18"/>
      <c r="AFJ12" s="18"/>
      <c r="AFK12" s="18"/>
      <c r="AFL12" s="18"/>
      <c r="AFM12" s="18"/>
      <c r="AFN12" s="18"/>
      <c r="AFO12" s="18"/>
      <c r="AFP12" s="18"/>
      <c r="AFQ12" s="18"/>
      <c r="AFR12" s="18"/>
      <c r="AFS12" s="18"/>
      <c r="AFT12" s="18"/>
      <c r="AFU12" s="18"/>
      <c r="AFV12" s="18"/>
      <c r="AFW12" s="18"/>
      <c r="AFX12" s="18"/>
      <c r="AFY12" s="18"/>
      <c r="AFZ12" s="18"/>
      <c r="AGA12" s="18"/>
      <c r="AGB12" s="18"/>
      <c r="AGC12" s="18"/>
      <c r="AGD12" s="18"/>
      <c r="AGE12" s="18"/>
      <c r="AGF12" s="18"/>
      <c r="AGG12" s="18"/>
      <c r="AGH12" s="18"/>
      <c r="AGI12" s="18"/>
      <c r="AGJ12" s="18"/>
      <c r="AGK12" s="18"/>
      <c r="AGL12" s="18"/>
      <c r="AGM12" s="18"/>
      <c r="AGN12" s="18"/>
      <c r="AGO12" s="18"/>
      <c r="AGP12" s="18"/>
      <c r="AGQ12" s="18"/>
      <c r="AGR12" s="18"/>
      <c r="AGS12" s="18"/>
      <c r="AGT12" s="18"/>
      <c r="AGU12" s="18"/>
      <c r="AGV12" s="18"/>
      <c r="AGW12" s="18"/>
      <c r="AGX12" s="18"/>
      <c r="AGY12" s="18"/>
      <c r="AGZ12" s="18"/>
      <c r="AHA12" s="18"/>
      <c r="AHB12" s="18"/>
      <c r="AHC12" s="18"/>
      <c r="AHD12" s="18"/>
      <c r="AHE12" s="18"/>
      <c r="AHF12" s="18"/>
      <c r="AHG12" s="18"/>
      <c r="AHH12" s="18"/>
      <c r="AHI12" s="18"/>
      <c r="AHJ12" s="18"/>
      <c r="AHK12" s="18"/>
      <c r="AHL12" s="18"/>
      <c r="AHM12" s="18"/>
      <c r="AHN12" s="18"/>
      <c r="AHO12" s="18"/>
      <c r="AHP12" s="18"/>
      <c r="AHQ12" s="18"/>
      <c r="AHR12" s="18"/>
      <c r="AHS12" s="18"/>
      <c r="AHT12" s="18"/>
      <c r="AHU12" s="18"/>
      <c r="AHV12" s="18"/>
      <c r="AHW12" s="18"/>
      <c r="AHX12" s="18"/>
      <c r="AHY12" s="18"/>
      <c r="AHZ12" s="18"/>
      <c r="AIA12" s="18"/>
      <c r="AIB12" s="18"/>
      <c r="AIC12" s="18"/>
      <c r="AID12" s="18"/>
      <c r="AIE12" s="18"/>
      <c r="AIF12" s="18"/>
      <c r="AIG12" s="18"/>
      <c r="AIH12" s="18"/>
      <c r="AII12" s="18"/>
      <c r="AIJ12" s="18"/>
      <c r="AIK12" s="18"/>
      <c r="AIL12" s="18"/>
      <c r="AIM12" s="18"/>
      <c r="AIN12" s="18"/>
      <c r="AIO12" s="18"/>
      <c r="AIP12" s="18"/>
      <c r="AIQ12" s="18"/>
      <c r="AIR12" s="18"/>
      <c r="AIS12" s="18"/>
      <c r="AIT12" s="18"/>
      <c r="AIU12" s="18"/>
      <c r="AIV12" s="18"/>
      <c r="AIW12" s="18"/>
      <c r="AIX12" s="18"/>
      <c r="AIY12" s="18"/>
      <c r="AIZ12" s="18"/>
      <c r="AJA12" s="18"/>
      <c r="AJB12" s="18"/>
      <c r="AJC12" s="18"/>
      <c r="AJD12" s="18"/>
      <c r="AJE12" s="18"/>
      <c r="AJF12" s="18"/>
      <c r="AJG12" s="18"/>
      <c r="AJH12" s="18"/>
      <c r="AJI12" s="18"/>
      <c r="AJJ12" s="18"/>
      <c r="AJK12" s="18"/>
      <c r="AJL12" s="18"/>
      <c r="AJM12" s="18"/>
      <c r="AJN12" s="18"/>
      <c r="AJO12" s="18"/>
      <c r="AJP12" s="18"/>
      <c r="AJQ12" s="18"/>
      <c r="AJR12" s="18"/>
      <c r="AJS12" s="18"/>
      <c r="AJT12" s="18"/>
      <c r="AJU12" s="18"/>
      <c r="AJV12" s="18"/>
      <c r="AJW12" s="18"/>
      <c r="AJX12" s="18"/>
      <c r="AJY12" s="18"/>
      <c r="AJZ12" s="18"/>
      <c r="AKA12" s="18"/>
      <c r="AKB12" s="18"/>
      <c r="AKC12" s="18"/>
      <c r="AKD12" s="18"/>
      <c r="AKE12" s="18"/>
      <c r="AKF12" s="18"/>
      <c r="AKG12" s="18"/>
      <c r="AKH12" s="18"/>
      <c r="AKI12" s="18"/>
      <c r="AKJ12" s="18"/>
      <c r="AKK12" s="18"/>
      <c r="AKL12" s="18"/>
      <c r="AKM12" s="18"/>
      <c r="AKN12" s="18"/>
      <c r="AKO12" s="18"/>
      <c r="AKP12" s="18"/>
      <c r="AKQ12" s="18"/>
      <c r="AKR12" s="18"/>
      <c r="AKS12" s="18"/>
      <c r="AKT12" s="18"/>
      <c r="AKU12" s="18"/>
      <c r="AKV12" s="18"/>
      <c r="AKW12" s="18"/>
      <c r="AKX12" s="18"/>
      <c r="AKY12" s="18"/>
      <c r="AKZ12" s="18"/>
      <c r="ALA12" s="18"/>
      <c r="ALB12" s="18"/>
      <c r="ALC12" s="18"/>
      <c r="ALD12" s="18"/>
      <c r="ALE12" s="18"/>
      <c r="ALF12" s="18"/>
      <c r="ALG12" s="18"/>
      <c r="ALH12" s="18"/>
      <c r="ALI12" s="18"/>
      <c r="ALJ12" s="18"/>
      <c r="ALK12" s="18"/>
      <c r="ALL12" s="18"/>
      <c r="ALM12" s="18"/>
      <c r="ALN12" s="18"/>
      <c r="ALO12" s="18"/>
      <c r="ALP12" s="18"/>
      <c r="ALQ12" s="18"/>
      <c r="ALR12" s="18"/>
      <c r="ALS12" s="18"/>
      <c r="ALT12" s="18"/>
      <c r="ALU12" s="18"/>
      <c r="ALV12" s="18"/>
      <c r="ALW12" s="18"/>
      <c r="ALX12" s="18"/>
      <c r="ALY12" s="18"/>
      <c r="ALZ12" s="18"/>
      <c r="AMA12" s="18"/>
      <c r="AMB12" s="18"/>
      <c r="AMC12" s="18"/>
      <c r="AMD12" s="18"/>
      <c r="AME12" s="18"/>
      <c r="AMF12" s="18"/>
      <c r="AMG12" s="18"/>
      <c r="AMH12" s="18"/>
      <c r="AMI12" s="18"/>
      <c r="AMJ12" s="18"/>
      <c r="AMK12" s="18"/>
    </row>
    <row r="13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"/>
      <c r="AC13" s="24" t="s">
        <v>59</v>
      </c>
      <c r="AD13" s="25">
        <f>SUM(AD12:AD12)</f>
        <v>3811500</v>
      </c>
      <c r="AE13" s="1"/>
      <c r="AF13" s="1"/>
    </row>
    <row r="14">
      <c r="A14" s="26" t="s">
        <v>60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8"/>
      <c r="AE14" s="1"/>
      <c r="AF14" s="1"/>
    </row>
    <row r="15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</row>
    <row r="16"/>
    <row r="17">
      <c r="A17" s="29" t="s">
        <v>61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</row>
    <row r="18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</row>
    <row r="19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</row>
    <row r="20">
      <c r="A20" s="1"/>
      <c r="B20" s="1"/>
      <c r="C20" s="1"/>
      <c r="D20" s="1"/>
      <c r="E20" s="1"/>
      <c r="F20" s="1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>
      <c r="A21" s="31" t="s">
        <v>62</v>
      </c>
      <c r="B21" s="32"/>
      <c r="C21" s="32"/>
      <c r="D21" s="32"/>
      <c r="E21" s="33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>
      <c r="A22" s="34"/>
      <c r="B22" s="35"/>
      <c r="C22" s="35"/>
      <c r="D22" s="35"/>
      <c r="E22" s="36"/>
      <c r="F22" s="37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38"/>
      <c r="AC22" s="1"/>
    </row>
    <row r="23">
      <c r="A23" s="39" t="s">
        <v>63</v>
      </c>
      <c r="B23" s="40"/>
      <c r="C23" s="40"/>
      <c r="D23" s="40"/>
      <c r="E23" s="41"/>
      <c r="F23" s="37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>
      <c r="A24" s="34" t="s">
        <v>64</v>
      </c>
      <c r="B24" s="35"/>
      <c r="C24" s="35"/>
      <c r="D24" s="35"/>
      <c r="E24" s="42"/>
      <c r="F24" s="37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ht="15">
      <c r="A25" s="43" t="s">
        <v>65</v>
      </c>
      <c r="B25" s="44"/>
      <c r="C25" s="44"/>
      <c r="D25" s="44"/>
      <c r="E25" s="45"/>
      <c r="F25" s="46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1"/>
      <c r="AB25" s="1"/>
      <c r="AC25" s="1"/>
    </row>
    <row r="26" ht="15">
      <c r="A26" s="48"/>
      <c r="B26" s="48"/>
      <c r="C26" s="48"/>
      <c r="D26" s="48"/>
      <c r="E26" s="48"/>
      <c r="F26" s="46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1"/>
      <c r="AB26" s="1"/>
      <c r="AC26" s="1"/>
    </row>
    <row r="27" ht="15">
      <c r="A27" s="49" t="s">
        <v>0</v>
      </c>
    </row>
  </sheetData>
  <mergeCells count="25">
    <mergeCell ref="A3:AD3"/>
    <mergeCell ref="A6:B6"/>
    <mergeCell ref="C6:AD6"/>
    <mergeCell ref="A7:B7"/>
    <mergeCell ref="C7:AD7"/>
    <mergeCell ref="A8:AD8"/>
    <mergeCell ref="A9:AD9"/>
    <mergeCell ref="A10:A11"/>
    <mergeCell ref="B10:C11"/>
    <mergeCell ref="D10:D11"/>
    <mergeCell ref="E10:E11"/>
    <mergeCell ref="F10:F11"/>
    <mergeCell ref="AC10:AC11"/>
    <mergeCell ref="B12:C12"/>
    <mergeCell ref="A13:AA13"/>
    <mergeCell ref="A14:AD14"/>
    <mergeCell ref="A15:AD15"/>
    <mergeCell ref="A17:AD17"/>
    <mergeCell ref="A18:AD18"/>
    <mergeCell ref="A19:AD19"/>
    <mergeCell ref="A21:D21"/>
    <mergeCell ref="A22:D22"/>
    <mergeCell ref="A23:D23"/>
    <mergeCell ref="A24:D24"/>
    <mergeCell ref="A25:D25"/>
  </mergeCells>
  <printOptions headings="0" gridLines="0"/>
  <pageMargins left="0.39370078740157477" right="0.39370078740157477" top="0.39370078740157477" bottom="0.39370078740157477" header="0" footer="0"/>
  <pageSetup paperSize="9" scale="62" fitToWidth="1" fitToHeight="0" pageOrder="downThenOver" orientation="landscape" usePrinterDefaults="1" blackAndWhite="0" draft="0" cellComments="none" useFirstPageNumber="0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Pronina.AV</cp:lastModifiedBy>
  <cp:revision>10</cp:revision>
  <dcterms:modified xsi:type="dcterms:W3CDTF">2026-10-08T10:55:26Z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