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770" windowHeight="12360"/>
  </bookViews>
  <sheets>
    <sheet name="Лекарственные препараты" sheetId="11" r:id="rId1"/>
  </sheets>
  <calcPr calcId="152511"/>
</workbook>
</file>

<file path=xl/calcChain.xml><?xml version="1.0" encoding="utf-8"?>
<calcChain xmlns="http://schemas.openxmlformats.org/spreadsheetml/2006/main">
  <c r="P9" i="11" l="1"/>
  <c r="P10" i="11"/>
  <c r="P13" i="11"/>
  <c r="P14" i="11"/>
  <c r="P17" i="11"/>
  <c r="P18" i="11"/>
  <c r="P21" i="11"/>
  <c r="P22" i="11"/>
  <c r="P25" i="11"/>
  <c r="P26" i="11"/>
  <c r="P29" i="11"/>
  <c r="P30" i="11"/>
  <c r="P33" i="11"/>
  <c r="P34" i="11"/>
  <c r="P37" i="11"/>
  <c r="P38" i="11"/>
  <c r="P41" i="11"/>
  <c r="P42" i="11"/>
  <c r="P45" i="11"/>
  <c r="P46" i="11"/>
  <c r="P49" i="11"/>
  <c r="P50" i="11"/>
  <c r="P53" i="11"/>
  <c r="P54" i="11"/>
  <c r="P57" i="11"/>
  <c r="P58" i="11"/>
  <c r="P62" i="11"/>
  <c r="P66" i="11"/>
  <c r="M7" i="11"/>
  <c r="P7" i="11" s="1"/>
  <c r="O9" i="11"/>
  <c r="O10" i="11"/>
  <c r="O13" i="11"/>
  <c r="O14" i="11"/>
  <c r="O17" i="11"/>
  <c r="O18" i="11"/>
  <c r="O21" i="11"/>
  <c r="O22" i="11"/>
  <c r="O25" i="11"/>
  <c r="O26" i="11"/>
  <c r="O29" i="11"/>
  <c r="O33" i="11"/>
  <c r="O37" i="11"/>
  <c r="O41" i="11"/>
  <c r="O45" i="11"/>
  <c r="O49" i="11"/>
  <c r="O53" i="11"/>
  <c r="O57" i="11"/>
  <c r="O61" i="11"/>
  <c r="O65" i="11"/>
  <c r="M65" i="11"/>
  <c r="P65" i="11" s="1"/>
  <c r="M8" i="11"/>
  <c r="P8" i="11" s="1"/>
  <c r="M9" i="11"/>
  <c r="M10" i="11"/>
  <c r="M11" i="11"/>
  <c r="P11" i="11" s="1"/>
  <c r="M12" i="11"/>
  <c r="P12" i="11" s="1"/>
  <c r="M13" i="11"/>
  <c r="M14" i="11"/>
  <c r="M15" i="11"/>
  <c r="P15" i="11" s="1"/>
  <c r="M16" i="11"/>
  <c r="O16" i="11" s="1"/>
  <c r="M17" i="11"/>
  <c r="M18" i="11"/>
  <c r="M19" i="11"/>
  <c r="P19" i="11" s="1"/>
  <c r="M20" i="11"/>
  <c r="P20" i="11" s="1"/>
  <c r="M21" i="11"/>
  <c r="M22" i="11"/>
  <c r="M23" i="11"/>
  <c r="P23" i="11" s="1"/>
  <c r="M24" i="11"/>
  <c r="P24" i="11" s="1"/>
  <c r="M25" i="11"/>
  <c r="M26" i="11"/>
  <c r="M27" i="11"/>
  <c r="P27" i="11" s="1"/>
  <c r="M28" i="11"/>
  <c r="P28" i="11" s="1"/>
  <c r="M29" i="11"/>
  <c r="M30" i="11"/>
  <c r="O30" i="11" s="1"/>
  <c r="M31" i="11"/>
  <c r="P31" i="11" s="1"/>
  <c r="M32" i="11"/>
  <c r="P32" i="11" s="1"/>
  <c r="M33" i="11"/>
  <c r="M34" i="11"/>
  <c r="O34" i="11" s="1"/>
  <c r="M35" i="11"/>
  <c r="P35" i="11" s="1"/>
  <c r="M36" i="11"/>
  <c r="P36" i="11" s="1"/>
  <c r="M37" i="11"/>
  <c r="M38" i="11"/>
  <c r="O38" i="11" s="1"/>
  <c r="M39" i="11"/>
  <c r="P39" i="11" s="1"/>
  <c r="M40" i="11"/>
  <c r="P40" i="11" s="1"/>
  <c r="M41" i="11"/>
  <c r="M42" i="11"/>
  <c r="O42" i="11" s="1"/>
  <c r="M43" i="11"/>
  <c r="P43" i="11" s="1"/>
  <c r="M44" i="11"/>
  <c r="P44" i="11" s="1"/>
  <c r="M45" i="11"/>
  <c r="M46" i="11"/>
  <c r="O46" i="11" s="1"/>
  <c r="M47" i="11"/>
  <c r="P47" i="11" s="1"/>
  <c r="M48" i="11"/>
  <c r="O48" i="11" s="1"/>
  <c r="M49" i="11"/>
  <c r="M50" i="11"/>
  <c r="O50" i="11" s="1"/>
  <c r="M51" i="11"/>
  <c r="P51" i="11" s="1"/>
  <c r="M52" i="11"/>
  <c r="P52" i="11" s="1"/>
  <c r="M53" i="11"/>
  <c r="M54" i="11"/>
  <c r="O54" i="11" s="1"/>
  <c r="M55" i="11"/>
  <c r="P55" i="11" s="1"/>
  <c r="M56" i="11"/>
  <c r="O56" i="11" s="1"/>
  <c r="M57" i="11"/>
  <c r="M58" i="11"/>
  <c r="O58" i="11" s="1"/>
  <c r="M59" i="11"/>
  <c r="P59" i="11" s="1"/>
  <c r="M60" i="11"/>
  <c r="P60" i="11" s="1"/>
  <c r="M61" i="11"/>
  <c r="P61" i="11" s="1"/>
  <c r="M62" i="11"/>
  <c r="O62" i="11" s="1"/>
  <c r="M63" i="11"/>
  <c r="P63" i="11" s="1"/>
  <c r="M64" i="11"/>
  <c r="O64" i="11" s="1"/>
  <c r="M66" i="11"/>
  <c r="O66" i="11" s="1"/>
  <c r="O60" i="11" l="1"/>
  <c r="O52" i="11"/>
  <c r="O44" i="11"/>
  <c r="O40" i="11"/>
  <c r="O36" i="11"/>
  <c r="O32" i="11"/>
  <c r="O28" i="11"/>
  <c r="O24" i="11"/>
  <c r="O20" i="11"/>
  <c r="O12" i="11"/>
  <c r="O8" i="11"/>
  <c r="O7" i="11"/>
  <c r="O63" i="11"/>
  <c r="O59" i="11"/>
  <c r="O55" i="11"/>
  <c r="O51" i="11"/>
  <c r="O47" i="11"/>
  <c r="O43" i="11"/>
  <c r="O39" i="11"/>
  <c r="O35" i="11"/>
  <c r="O31" i="11"/>
  <c r="O27" i="11"/>
  <c r="O23" i="11"/>
  <c r="O19" i="11"/>
  <c r="O15" i="11"/>
  <c r="O11" i="11"/>
  <c r="P64" i="11"/>
  <c r="P56" i="11"/>
  <c r="P48" i="11"/>
  <c r="P16" i="11"/>
  <c r="P67" i="11" s="1"/>
</calcChain>
</file>

<file path=xl/sharedStrings.xml><?xml version="1.0" encoding="utf-8"?>
<sst xmlns="http://schemas.openxmlformats.org/spreadsheetml/2006/main" count="153" uniqueCount="83">
  <si>
    <t>№</t>
  </si>
  <si>
    <t>Наименование организации и ценовое предложение на оказание услуг</t>
  </si>
  <si>
    <t>ООО " "</t>
  </si>
  <si>
    <t>Итого, руб.</t>
  </si>
  <si>
    <t>Наименование объекта закупки (товара)</t>
  </si>
  <si>
    <t>Нужное количество</t>
  </si>
  <si>
    <t>всего сумма, руб</t>
  </si>
  <si>
    <t>Ед.из.</t>
  </si>
  <si>
    <t>Наименьшая цена за 1 ед.</t>
  </si>
  <si>
    <t>Средняя цена за 1 ед.</t>
  </si>
  <si>
    <t>Начальная (максимальная) цена за 1 ед.</t>
  </si>
  <si>
    <t>ИТОГО:</t>
  </si>
  <si>
    <t>Приложение №3 к извещению о проведении закупки</t>
  </si>
  <si>
    <t>руб.</t>
  </si>
  <si>
    <t xml:space="preserve">            Председатель комиссии по закупкам АСУСОН ТО "Лесновский дом социального обслуживания"                                Н.М. Баёва</t>
  </si>
  <si>
    <t xml:space="preserve">Экономическое обоснование НМЦД  на поставку лекарственных препаратов для медицинского применения.
 </t>
  </si>
  <si>
    <t>Анальгин 500мг №10</t>
  </si>
  <si>
    <t>Бинт стерильный 7м Х 14см</t>
  </si>
  <si>
    <t>Бетаметазон 0.05% 30гр</t>
  </si>
  <si>
    <t>Бисакодил 5мг №30</t>
  </si>
  <si>
    <t>Бисакодил №10</t>
  </si>
  <si>
    <t>Дротаверин 40мг №20</t>
  </si>
  <si>
    <t>Диклофенак 3мл №10</t>
  </si>
  <si>
    <t>Кеторолак 30мг/мл 1мл №10</t>
  </si>
  <si>
    <t>Кофицил №10</t>
  </si>
  <si>
    <t>Клотримазол крем 1%20гр</t>
  </si>
  <si>
    <t>Лоперамид 2мг №20</t>
  </si>
  <si>
    <t>Лейкопластырь фиксир. 2смх500см</t>
  </si>
  <si>
    <t>Метилурациловая мазь 10%</t>
  </si>
  <si>
    <t>Натрия хлорид 0,9%  №10</t>
  </si>
  <si>
    <t>Ортофен 25мг №20</t>
  </si>
  <si>
    <t>Перекись водорода 100мл</t>
  </si>
  <si>
    <t>Парацетамол 500мг</t>
  </si>
  <si>
    <t>Ринорус 0,1%20мл</t>
  </si>
  <si>
    <t>Салфетка стерильная 16смх14см</t>
  </si>
  <si>
    <t>Салициловая мазь 25 гр</t>
  </si>
  <si>
    <t>Торасемид 10мг №20</t>
  </si>
  <si>
    <t>Тетрациклин 3%15г</t>
  </si>
  <si>
    <t>Уголь активированный №10</t>
  </si>
  <si>
    <t>Ципрофлоксацин 500мг №10</t>
  </si>
  <si>
    <t>Цефтриаксон 1,0</t>
  </si>
  <si>
    <t>Шприцы 5,0</t>
  </si>
  <si>
    <t>Шприцы 2,0</t>
  </si>
  <si>
    <t>упаковка</t>
  </si>
  <si>
    <t>штука</t>
  </si>
  <si>
    <t>флакон</t>
  </si>
  <si>
    <t>Бисопролол 2,5мг №30</t>
  </si>
  <si>
    <t>Индапамид 2,5мг №30</t>
  </si>
  <si>
    <t>Каптоприл 25мг</t>
  </si>
  <si>
    <t>Лейкопластырь бактерицидный 1,9х7,2</t>
  </si>
  <si>
    <t>Хлоргексидин 0,05 %</t>
  </si>
  <si>
    <t>Азитромицин 500мг №3</t>
  </si>
  <si>
    <t>Амброксол 30мг №20</t>
  </si>
  <si>
    <t>Амброксол 7.5мг/мл раствор для инглаций</t>
  </si>
  <si>
    <t>Аскорутин №50</t>
  </si>
  <si>
    <t>Бинт стерильный 5м Х 10см</t>
  </si>
  <si>
    <t>Бацидерм 10г</t>
  </si>
  <si>
    <t>Брилиантовый зеленый 1%</t>
  </si>
  <si>
    <t>Беродуал 0,25мг/мл 20мл</t>
  </si>
  <si>
    <t>Бетагистин 24мг №30</t>
  </si>
  <si>
    <t>Димедрол 1% 1мл №10</t>
  </si>
  <si>
    <t>Карсил 35мг №80</t>
  </si>
  <si>
    <t>Лозартан 50мг №30</t>
  </si>
  <si>
    <t>Лейкопластырь бактерицидный 4х10</t>
  </si>
  <si>
    <t>Линимет бальз.по Вишневскому</t>
  </si>
  <si>
    <t xml:space="preserve">Нифедипин 10мг </t>
  </si>
  <si>
    <t>Новакаин 0,5 % 5,0 №10</t>
  </si>
  <si>
    <t>Облепиховое масло №10</t>
  </si>
  <si>
    <t>Офломелид мазь 30г</t>
  </si>
  <si>
    <t>Пантенол спрей</t>
  </si>
  <si>
    <t>Синафлан 0,025 %10г</t>
  </si>
  <si>
    <t>Сенаде 13,5мг №500</t>
  </si>
  <si>
    <t>Ципромед 0,3% 10мл</t>
  </si>
  <si>
    <t>Ципрофлоксацин 0,3%глазные капли</t>
  </si>
  <si>
    <t>Хлоропирамин 25мг №20</t>
  </si>
  <si>
    <t>Феррум Лек 100мг №30</t>
  </si>
  <si>
    <t>Фукорцин 25,0</t>
  </si>
  <si>
    <t>Фурацилин 0,02 % 200мл</t>
  </si>
  <si>
    <t>Шприц 20,0</t>
  </si>
  <si>
    <r>
      <t xml:space="preserve">Для расчета  начальной максимальной цены договора применен метод сопоставимых рыночных цен (анализ рынка) согласно  Положения о закупках товаров, работ, услуг для нужд  АСУСОН ТО «Лесновский дом социального обслуживания», утвержденного протоколом Наблюдательного совета № 13 от 25.09.2025 г.                                                                                           При формировании начальной максимальной цены договора используется </t>
    </r>
    <r>
      <rPr>
        <b/>
        <i/>
        <u/>
        <sz val="11"/>
        <color theme="1"/>
        <rFont val="Arial"/>
        <family val="2"/>
        <charset val="204"/>
      </rPr>
      <t xml:space="preserve">средняя </t>
    </r>
    <r>
      <rPr>
        <b/>
        <sz val="11"/>
        <color theme="1"/>
        <rFont val="Arial"/>
        <family val="2"/>
        <charset val="204"/>
      </rPr>
      <t>цена.</t>
    </r>
  </si>
  <si>
    <t>Ценовое предложение №3 (от 07.10.2026 № 1402)</t>
  </si>
  <si>
    <t>Ценовое предложение №2 (от 07.10.2026 № 1403)</t>
  </si>
  <si>
    <t>Ценовое предложение №1 (от 07.10.2026 № 1404)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</si>
</sst>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4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0" fontId="4" fillId="0" borderId="0" xfId="0" applyFont="1"/>
    <xf numFmtId="0" fontId="4" fillId="0" borderId="1" xfId="0" applyFont="1" applyBorder="1" applyAlignment="1">
      <alignment horizontal="center" vertical="center" textRotation="90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4" fontId="4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" fontId="4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2" borderId="0" xfId="0" applyNumberFormat="1" applyFont="1" applyFill="1"/>
    <xf numFmtId="4" fontId="4" fillId="0" borderId="0" xfId="0" applyNumberFormat="1" applyFont="1" applyFill="1"/>
    <xf numFmtId="4" fontId="3" fillId="0" borderId="0" xfId="0" applyNumberFormat="1" applyFont="1" applyFill="1"/>
    <xf numFmtId="0" fontId="3" fillId="0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2" fontId="3" fillId="0" borderId="0" xfId="0" applyNumberFormat="1" applyFont="1" applyFill="1"/>
    <xf numFmtId="4" fontId="3" fillId="0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4" fontId="5" fillId="0" borderId="2" xfId="0" applyNumberFormat="1" applyFont="1" applyFill="1" applyBorder="1" applyAlignment="1">
      <alignment horizontal="center" vertical="center" textRotation="90" wrapText="1"/>
    </xf>
    <xf numFmtId="4" fontId="5" fillId="0" borderId="4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3" borderId="4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2" fontId="4" fillId="0" borderId="1" xfId="0" applyNumberFormat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2"/>
  <sheetViews>
    <sheetView tabSelected="1" zoomScale="110" zoomScaleNormal="110" workbookViewId="0">
      <selection activeCell="A2" sqref="A2:XFD2"/>
    </sheetView>
  </sheetViews>
  <sheetFormatPr defaultRowHeight="15" x14ac:dyDescent="0.25"/>
  <cols>
    <col min="1" max="1" width="6.42578125" style="23" bestFit="1" customWidth="1"/>
    <col min="2" max="2" width="43" style="2" customWidth="1"/>
    <col min="3" max="3" width="10.28515625" style="2" customWidth="1"/>
    <col min="4" max="4" width="14.7109375" style="2" customWidth="1"/>
    <col min="5" max="5" width="16.28515625" style="35" customWidth="1"/>
    <col min="6" max="6" width="16.42578125" style="42" customWidth="1"/>
    <col min="7" max="7" width="15.140625" style="35" customWidth="1"/>
    <col min="8" max="12" width="13" style="22" hidden="1" customWidth="1"/>
    <col min="13" max="13" width="12.85546875" style="30" customWidth="1"/>
    <col min="14" max="14" width="14.140625" style="28" customWidth="1"/>
    <col min="15" max="15" width="17" style="2" customWidth="1"/>
    <col min="16" max="16" width="18.42578125" style="30" customWidth="1"/>
  </cols>
  <sheetData>
    <row r="1" spans="1:16" s="3" customFormat="1" ht="39.75" customHeight="1" x14ac:dyDescent="0.25">
      <c r="A1" s="23"/>
      <c r="B1" s="2"/>
      <c r="C1" s="2"/>
      <c r="D1" s="2"/>
      <c r="E1" s="35"/>
      <c r="F1" s="49" t="s">
        <v>12</v>
      </c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s="3" customFormat="1" ht="13.5" customHeight="1" x14ac:dyDescent="0.25">
      <c r="A2" s="50" t="s">
        <v>15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</row>
    <row r="3" spans="1:16" s="3" customFormat="1" ht="54" customHeight="1" x14ac:dyDescent="0.25">
      <c r="A3" s="51" t="s">
        <v>79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16" s="6" customFormat="1" ht="39" customHeight="1" x14ac:dyDescent="0.25">
      <c r="A4" s="52" t="s">
        <v>0</v>
      </c>
      <c r="B4" s="53" t="s">
        <v>4</v>
      </c>
      <c r="C4" s="57" t="s">
        <v>7</v>
      </c>
      <c r="D4" s="57" t="s">
        <v>5</v>
      </c>
      <c r="E4" s="53" t="s">
        <v>1</v>
      </c>
      <c r="F4" s="53"/>
      <c r="G4" s="53"/>
      <c r="H4" s="53"/>
      <c r="I4" s="53"/>
      <c r="J4" s="53"/>
      <c r="K4" s="53"/>
      <c r="L4" s="53"/>
      <c r="M4" s="54" t="s">
        <v>9</v>
      </c>
      <c r="N4" s="60" t="s">
        <v>8</v>
      </c>
      <c r="O4" s="55" t="s">
        <v>10</v>
      </c>
      <c r="P4" s="47" t="s">
        <v>6</v>
      </c>
    </row>
    <row r="5" spans="1:16" s="6" customFormat="1" ht="150" customHeight="1" x14ac:dyDescent="0.25">
      <c r="A5" s="52"/>
      <c r="B5" s="53"/>
      <c r="C5" s="58"/>
      <c r="D5" s="58"/>
      <c r="E5" s="62" t="s">
        <v>82</v>
      </c>
      <c r="F5" s="63" t="s">
        <v>81</v>
      </c>
      <c r="G5" s="62" t="s">
        <v>80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54"/>
      <c r="N5" s="61"/>
      <c r="O5" s="56"/>
      <c r="P5" s="48"/>
    </row>
    <row r="6" spans="1:16" s="6" customFormat="1" ht="31.5" customHeight="1" x14ac:dyDescent="0.25">
      <c r="A6" s="52"/>
      <c r="B6" s="53"/>
      <c r="C6" s="59"/>
      <c r="D6" s="58"/>
      <c r="E6" s="36" t="s">
        <v>3</v>
      </c>
      <c r="F6" s="37" t="s">
        <v>3</v>
      </c>
      <c r="G6" s="36" t="s">
        <v>3</v>
      </c>
      <c r="H6" s="14" t="s">
        <v>3</v>
      </c>
      <c r="I6" s="14" t="s">
        <v>3</v>
      </c>
      <c r="J6" s="14" t="s">
        <v>3</v>
      </c>
      <c r="K6" s="14" t="s">
        <v>3</v>
      </c>
      <c r="L6" s="14" t="s">
        <v>3</v>
      </c>
      <c r="M6" s="36" t="s">
        <v>3</v>
      </c>
      <c r="N6" s="8" t="s">
        <v>13</v>
      </c>
      <c r="O6" s="9" t="s">
        <v>3</v>
      </c>
      <c r="P6" s="12" t="s">
        <v>13</v>
      </c>
    </row>
    <row r="7" spans="1:16" s="6" customFormat="1" ht="18.75" customHeight="1" x14ac:dyDescent="0.25">
      <c r="A7" s="15">
        <v>1</v>
      </c>
      <c r="B7" s="16" t="s">
        <v>51</v>
      </c>
      <c r="C7" s="31" t="s">
        <v>43</v>
      </c>
      <c r="D7" s="26">
        <v>30</v>
      </c>
      <c r="E7" s="38">
        <v>161.38999999999999</v>
      </c>
      <c r="F7" s="38">
        <v>162.18</v>
      </c>
      <c r="G7" s="39">
        <v>159</v>
      </c>
      <c r="H7" s="4"/>
      <c r="I7" s="4"/>
      <c r="J7" s="4"/>
      <c r="K7" s="4"/>
      <c r="L7" s="4"/>
      <c r="M7" s="11">
        <f t="shared" ref="M7:M38" si="0">AVERAGE(E7:L7)</f>
        <v>160.85666666666665</v>
      </c>
      <c r="N7" s="34">
        <v>159</v>
      </c>
      <c r="O7" s="10">
        <f>M7</f>
        <v>160.85666666666665</v>
      </c>
      <c r="P7" s="11">
        <f>D7*M7</f>
        <v>4825.7</v>
      </c>
    </row>
    <row r="8" spans="1:16" s="6" customFormat="1" ht="18" customHeight="1" x14ac:dyDescent="0.25">
      <c r="A8" s="15">
        <v>2</v>
      </c>
      <c r="B8" s="18" t="s">
        <v>52</v>
      </c>
      <c r="C8" s="32" t="s">
        <v>43</v>
      </c>
      <c r="D8" s="27">
        <v>30</v>
      </c>
      <c r="E8" s="38">
        <v>33.49</v>
      </c>
      <c r="F8" s="38">
        <v>33.659999999999997</v>
      </c>
      <c r="G8" s="39">
        <v>33</v>
      </c>
      <c r="H8" s="4"/>
      <c r="I8" s="4"/>
      <c r="J8" s="4"/>
      <c r="K8" s="4"/>
      <c r="L8" s="4"/>
      <c r="M8" s="11">
        <f t="shared" si="0"/>
        <v>33.383333333333333</v>
      </c>
      <c r="N8" s="34">
        <v>33</v>
      </c>
      <c r="O8" s="10">
        <f t="shared" ref="O8:O66" si="1">M8</f>
        <v>33.383333333333333</v>
      </c>
      <c r="P8" s="11">
        <f t="shared" ref="P8:P66" si="2">D8*M8</f>
        <v>1001.5</v>
      </c>
    </row>
    <row r="9" spans="1:16" s="6" customFormat="1" ht="18" customHeight="1" x14ac:dyDescent="0.25">
      <c r="A9" s="15">
        <v>3</v>
      </c>
      <c r="B9" s="17" t="s">
        <v>53</v>
      </c>
      <c r="C9" s="32" t="s">
        <v>43</v>
      </c>
      <c r="D9" s="27">
        <v>10</v>
      </c>
      <c r="E9" s="38">
        <v>324.8</v>
      </c>
      <c r="F9" s="38">
        <v>326.39999999999998</v>
      </c>
      <c r="G9" s="39">
        <v>320</v>
      </c>
      <c r="H9" s="4"/>
      <c r="I9" s="4"/>
      <c r="J9" s="4"/>
      <c r="K9" s="4"/>
      <c r="L9" s="4"/>
      <c r="M9" s="11">
        <f t="shared" si="0"/>
        <v>323.73333333333335</v>
      </c>
      <c r="N9" s="34">
        <v>320</v>
      </c>
      <c r="O9" s="10">
        <f t="shared" si="1"/>
        <v>323.73333333333335</v>
      </c>
      <c r="P9" s="11">
        <f t="shared" si="2"/>
        <v>3237.3333333333335</v>
      </c>
    </row>
    <row r="10" spans="1:16" s="6" customFormat="1" ht="15.75" customHeight="1" x14ac:dyDescent="0.25">
      <c r="A10" s="15">
        <v>4</v>
      </c>
      <c r="B10" s="17" t="s">
        <v>16</v>
      </c>
      <c r="C10" s="31" t="s">
        <v>43</v>
      </c>
      <c r="D10" s="26">
        <v>100</v>
      </c>
      <c r="E10" s="38">
        <v>28.42</v>
      </c>
      <c r="F10" s="38">
        <v>28.56</v>
      </c>
      <c r="G10" s="39">
        <v>28</v>
      </c>
      <c r="H10" s="4"/>
      <c r="I10" s="4"/>
      <c r="J10" s="4"/>
      <c r="K10" s="4"/>
      <c r="L10" s="4"/>
      <c r="M10" s="11">
        <f t="shared" si="0"/>
        <v>28.326666666666668</v>
      </c>
      <c r="N10" s="34">
        <v>28</v>
      </c>
      <c r="O10" s="10">
        <f t="shared" si="1"/>
        <v>28.326666666666668</v>
      </c>
      <c r="P10" s="11">
        <f t="shared" si="2"/>
        <v>2832.666666666667</v>
      </c>
    </row>
    <row r="11" spans="1:16" s="6" customFormat="1" ht="21" customHeight="1" x14ac:dyDescent="0.25">
      <c r="A11" s="15">
        <v>5</v>
      </c>
      <c r="B11" s="17" t="s">
        <v>54</v>
      </c>
      <c r="C11" s="32" t="s">
        <v>43</v>
      </c>
      <c r="D11" s="27">
        <v>20</v>
      </c>
      <c r="E11" s="38">
        <v>111.65</v>
      </c>
      <c r="F11" s="38">
        <v>112.2</v>
      </c>
      <c r="G11" s="39">
        <v>110</v>
      </c>
      <c r="H11" s="4"/>
      <c r="I11" s="4"/>
      <c r="J11" s="4"/>
      <c r="K11" s="4"/>
      <c r="L11" s="4"/>
      <c r="M11" s="11">
        <f t="shared" si="0"/>
        <v>111.28333333333335</v>
      </c>
      <c r="N11" s="34">
        <v>110</v>
      </c>
      <c r="O11" s="10">
        <f t="shared" si="1"/>
        <v>111.28333333333335</v>
      </c>
      <c r="P11" s="11">
        <f t="shared" si="2"/>
        <v>2225.666666666667</v>
      </c>
    </row>
    <row r="12" spans="1:16" s="6" customFormat="1" ht="21" customHeight="1" x14ac:dyDescent="0.25">
      <c r="A12" s="15">
        <v>6</v>
      </c>
      <c r="B12" s="16" t="s">
        <v>55</v>
      </c>
      <c r="C12" s="31" t="s">
        <v>44</v>
      </c>
      <c r="D12" s="26">
        <v>100</v>
      </c>
      <c r="E12" s="38">
        <v>25.37</v>
      </c>
      <c r="F12" s="38">
        <v>25.5</v>
      </c>
      <c r="G12" s="39">
        <v>25</v>
      </c>
      <c r="H12" s="4"/>
      <c r="I12" s="4"/>
      <c r="J12" s="4"/>
      <c r="K12" s="4"/>
      <c r="L12" s="4"/>
      <c r="M12" s="11">
        <f t="shared" si="0"/>
        <v>25.290000000000003</v>
      </c>
      <c r="N12" s="34">
        <v>25</v>
      </c>
      <c r="O12" s="10">
        <f t="shared" si="1"/>
        <v>25.290000000000003</v>
      </c>
      <c r="P12" s="11">
        <f t="shared" si="2"/>
        <v>2529.0000000000005</v>
      </c>
    </row>
    <row r="13" spans="1:16" s="6" customFormat="1" ht="19.5" customHeight="1" x14ac:dyDescent="0.25">
      <c r="A13" s="15">
        <v>7</v>
      </c>
      <c r="B13" s="18" t="s">
        <v>17</v>
      </c>
      <c r="C13" s="32" t="s">
        <v>44</v>
      </c>
      <c r="D13" s="27">
        <v>200</v>
      </c>
      <c r="E13" s="38">
        <v>40.6</v>
      </c>
      <c r="F13" s="38">
        <v>40.799999999999997</v>
      </c>
      <c r="G13" s="39">
        <v>40</v>
      </c>
      <c r="H13" s="4"/>
      <c r="I13" s="4"/>
      <c r="J13" s="4"/>
      <c r="K13" s="4"/>
      <c r="L13" s="4"/>
      <c r="M13" s="11">
        <f t="shared" si="0"/>
        <v>40.466666666666669</v>
      </c>
      <c r="N13" s="34">
        <v>40</v>
      </c>
      <c r="O13" s="10">
        <f t="shared" si="1"/>
        <v>40.466666666666669</v>
      </c>
      <c r="P13" s="11">
        <f t="shared" si="2"/>
        <v>8093.3333333333339</v>
      </c>
    </row>
    <row r="14" spans="1:16" s="6" customFormat="1" ht="15" customHeight="1" x14ac:dyDescent="0.25">
      <c r="A14" s="15">
        <v>8</v>
      </c>
      <c r="B14" s="18" t="s">
        <v>46</v>
      </c>
      <c r="C14" s="32" t="s">
        <v>43</v>
      </c>
      <c r="D14" s="26">
        <v>100</v>
      </c>
      <c r="E14" s="38">
        <v>86.27</v>
      </c>
      <c r="F14" s="38">
        <v>86.7</v>
      </c>
      <c r="G14" s="39">
        <v>85</v>
      </c>
      <c r="H14" s="4"/>
      <c r="I14" s="4"/>
      <c r="J14" s="4"/>
      <c r="K14" s="4"/>
      <c r="L14" s="4"/>
      <c r="M14" s="11">
        <f t="shared" si="0"/>
        <v>85.990000000000009</v>
      </c>
      <c r="N14" s="34">
        <v>85</v>
      </c>
      <c r="O14" s="10">
        <f t="shared" si="1"/>
        <v>85.990000000000009</v>
      </c>
      <c r="P14" s="11">
        <f t="shared" si="2"/>
        <v>8599</v>
      </c>
    </row>
    <row r="15" spans="1:16" s="6" customFormat="1" ht="18.75" customHeight="1" x14ac:dyDescent="0.25">
      <c r="A15" s="15">
        <v>9</v>
      </c>
      <c r="B15" s="18" t="s">
        <v>18</v>
      </c>
      <c r="C15" s="32" t="s">
        <v>43</v>
      </c>
      <c r="D15" s="26">
        <v>100</v>
      </c>
      <c r="E15" s="38">
        <v>171.53</v>
      </c>
      <c r="F15" s="38">
        <v>172.38</v>
      </c>
      <c r="G15" s="39">
        <v>169</v>
      </c>
      <c r="H15" s="4"/>
      <c r="I15" s="4"/>
      <c r="J15" s="4"/>
      <c r="K15" s="4"/>
      <c r="L15" s="4"/>
      <c r="M15" s="11">
        <f t="shared" si="0"/>
        <v>170.97</v>
      </c>
      <c r="N15" s="34">
        <v>169</v>
      </c>
      <c r="O15" s="10">
        <f t="shared" si="1"/>
        <v>170.97</v>
      </c>
      <c r="P15" s="11">
        <f t="shared" si="2"/>
        <v>17097</v>
      </c>
    </row>
    <row r="16" spans="1:16" s="13" customFormat="1" ht="17.25" customHeight="1" x14ac:dyDescent="0.25">
      <c r="A16" s="19">
        <v>10</v>
      </c>
      <c r="B16" s="17" t="s">
        <v>19</v>
      </c>
      <c r="C16" s="31" t="s">
        <v>43</v>
      </c>
      <c r="D16" s="26">
        <v>30</v>
      </c>
      <c r="E16" s="38">
        <v>208.07</v>
      </c>
      <c r="F16" s="38">
        <v>209.1</v>
      </c>
      <c r="G16" s="39">
        <v>205</v>
      </c>
      <c r="H16" s="12"/>
      <c r="I16" s="12"/>
      <c r="J16" s="12"/>
      <c r="K16" s="12"/>
      <c r="L16" s="12"/>
      <c r="M16" s="11">
        <f t="shared" si="0"/>
        <v>207.39</v>
      </c>
      <c r="N16" s="34">
        <v>205</v>
      </c>
      <c r="O16" s="10">
        <f t="shared" si="1"/>
        <v>207.39</v>
      </c>
      <c r="P16" s="11">
        <f t="shared" si="2"/>
        <v>6221.7</v>
      </c>
    </row>
    <row r="17" spans="1:16" s="6" customFormat="1" ht="16.5" customHeight="1" x14ac:dyDescent="0.25">
      <c r="A17" s="15">
        <v>11</v>
      </c>
      <c r="B17" s="17" t="s">
        <v>20</v>
      </c>
      <c r="C17" s="31" t="s">
        <v>43</v>
      </c>
      <c r="D17" s="26">
        <v>100</v>
      </c>
      <c r="E17" s="38">
        <v>51.76</v>
      </c>
      <c r="F17" s="38">
        <v>52.02</v>
      </c>
      <c r="G17" s="39">
        <v>51</v>
      </c>
      <c r="H17" s="4"/>
      <c r="I17" s="4"/>
      <c r="J17" s="4"/>
      <c r="K17" s="4"/>
      <c r="L17" s="4"/>
      <c r="M17" s="11">
        <f t="shared" si="0"/>
        <v>51.593333333333334</v>
      </c>
      <c r="N17" s="34">
        <v>51</v>
      </c>
      <c r="O17" s="10">
        <f t="shared" si="1"/>
        <v>51.593333333333334</v>
      </c>
      <c r="P17" s="11">
        <f t="shared" si="2"/>
        <v>5159.333333333333</v>
      </c>
    </row>
    <row r="18" spans="1:16" s="6" customFormat="1" ht="18" customHeight="1" x14ac:dyDescent="0.25">
      <c r="A18" s="15">
        <v>12</v>
      </c>
      <c r="B18" s="17" t="s">
        <v>56</v>
      </c>
      <c r="C18" s="31" t="s">
        <v>43</v>
      </c>
      <c r="D18" s="26">
        <v>10</v>
      </c>
      <c r="E18" s="38">
        <v>718.62</v>
      </c>
      <c r="F18" s="38">
        <v>722.16</v>
      </c>
      <c r="G18" s="39">
        <v>708</v>
      </c>
      <c r="H18" s="4"/>
      <c r="I18" s="4"/>
      <c r="J18" s="4"/>
      <c r="K18" s="4"/>
      <c r="L18" s="4"/>
      <c r="M18" s="11">
        <f t="shared" si="0"/>
        <v>716.25999999999988</v>
      </c>
      <c r="N18" s="34">
        <v>708</v>
      </c>
      <c r="O18" s="10">
        <f t="shared" si="1"/>
        <v>716.25999999999988</v>
      </c>
      <c r="P18" s="11">
        <f t="shared" si="2"/>
        <v>7162.5999999999985</v>
      </c>
    </row>
    <row r="19" spans="1:16" s="6" customFormat="1" ht="18" customHeight="1" x14ac:dyDescent="0.25">
      <c r="A19" s="15">
        <v>13</v>
      </c>
      <c r="B19" s="16" t="s">
        <v>57</v>
      </c>
      <c r="C19" s="31" t="s">
        <v>45</v>
      </c>
      <c r="D19" s="26">
        <v>20</v>
      </c>
      <c r="E19" s="38">
        <v>40.6</v>
      </c>
      <c r="F19" s="38">
        <v>40.799999999999997</v>
      </c>
      <c r="G19" s="39">
        <v>40</v>
      </c>
      <c r="H19" s="4"/>
      <c r="I19" s="4"/>
      <c r="J19" s="4"/>
      <c r="K19" s="4"/>
      <c r="L19" s="4"/>
      <c r="M19" s="11">
        <f t="shared" si="0"/>
        <v>40.466666666666669</v>
      </c>
      <c r="N19" s="34">
        <v>40</v>
      </c>
      <c r="O19" s="10">
        <f t="shared" si="1"/>
        <v>40.466666666666669</v>
      </c>
      <c r="P19" s="11">
        <f t="shared" si="2"/>
        <v>809.33333333333337</v>
      </c>
    </row>
    <row r="20" spans="1:16" s="6" customFormat="1" ht="20.25" customHeight="1" x14ac:dyDescent="0.25">
      <c r="A20" s="15">
        <v>14</v>
      </c>
      <c r="B20" s="17" t="s">
        <v>58</v>
      </c>
      <c r="C20" s="31" t="s">
        <v>43</v>
      </c>
      <c r="D20" s="26">
        <v>10</v>
      </c>
      <c r="E20" s="38">
        <v>283.18</v>
      </c>
      <c r="F20" s="38">
        <v>284.58</v>
      </c>
      <c r="G20" s="39">
        <v>279</v>
      </c>
      <c r="H20" s="4"/>
      <c r="I20" s="4"/>
      <c r="J20" s="4"/>
      <c r="K20" s="4"/>
      <c r="L20" s="4"/>
      <c r="M20" s="11">
        <f t="shared" si="0"/>
        <v>282.25333333333333</v>
      </c>
      <c r="N20" s="34">
        <v>279</v>
      </c>
      <c r="O20" s="10">
        <f t="shared" si="1"/>
        <v>282.25333333333333</v>
      </c>
      <c r="P20" s="11">
        <f t="shared" si="2"/>
        <v>2822.5333333333333</v>
      </c>
    </row>
    <row r="21" spans="1:16" s="6" customFormat="1" ht="15.75" customHeight="1" x14ac:dyDescent="0.25">
      <c r="A21" s="15">
        <v>15</v>
      </c>
      <c r="B21" s="17" t="s">
        <v>59</v>
      </c>
      <c r="C21" s="31" t="s">
        <v>43</v>
      </c>
      <c r="D21" s="26">
        <v>20</v>
      </c>
      <c r="E21" s="38">
        <v>233.45</v>
      </c>
      <c r="F21" s="38">
        <v>234.6</v>
      </c>
      <c r="G21" s="39">
        <v>230</v>
      </c>
      <c r="H21" s="4"/>
      <c r="I21" s="4"/>
      <c r="J21" s="4"/>
      <c r="K21" s="4"/>
      <c r="L21" s="4"/>
      <c r="M21" s="11">
        <f t="shared" si="0"/>
        <v>232.68333333333331</v>
      </c>
      <c r="N21" s="34">
        <v>230</v>
      </c>
      <c r="O21" s="10">
        <f t="shared" si="1"/>
        <v>232.68333333333331</v>
      </c>
      <c r="P21" s="11">
        <f t="shared" si="2"/>
        <v>4653.6666666666661</v>
      </c>
    </row>
    <row r="22" spans="1:16" s="6" customFormat="1" ht="20.25" customHeight="1" x14ac:dyDescent="0.25">
      <c r="A22" s="15">
        <v>16</v>
      </c>
      <c r="B22" s="17" t="s">
        <v>60</v>
      </c>
      <c r="C22" s="31" t="s">
        <v>43</v>
      </c>
      <c r="D22" s="26">
        <v>20</v>
      </c>
      <c r="E22" s="38">
        <v>43.64</v>
      </c>
      <c r="F22" s="38">
        <v>43.86</v>
      </c>
      <c r="G22" s="39">
        <v>43</v>
      </c>
      <c r="H22" s="4"/>
      <c r="I22" s="4"/>
      <c r="J22" s="4"/>
      <c r="K22" s="4"/>
      <c r="L22" s="4"/>
      <c r="M22" s="11">
        <f t="shared" si="0"/>
        <v>43.5</v>
      </c>
      <c r="N22" s="34">
        <v>43</v>
      </c>
      <c r="O22" s="10">
        <f t="shared" si="1"/>
        <v>43.5</v>
      </c>
      <c r="P22" s="11">
        <f t="shared" si="2"/>
        <v>870</v>
      </c>
    </row>
    <row r="23" spans="1:16" s="6" customFormat="1" ht="18" customHeight="1" x14ac:dyDescent="0.25">
      <c r="A23" s="15">
        <v>17</v>
      </c>
      <c r="B23" s="17" t="s">
        <v>22</v>
      </c>
      <c r="C23" s="32" t="s">
        <v>43</v>
      </c>
      <c r="D23" s="27">
        <v>30</v>
      </c>
      <c r="E23" s="38">
        <v>82.3</v>
      </c>
      <c r="F23" s="38">
        <v>82.62</v>
      </c>
      <c r="G23" s="39">
        <v>81</v>
      </c>
      <c r="H23" s="4"/>
      <c r="I23" s="4"/>
      <c r="J23" s="4"/>
      <c r="K23" s="4"/>
      <c r="L23" s="4"/>
      <c r="M23" s="11">
        <f t="shared" si="0"/>
        <v>81.973333333333343</v>
      </c>
      <c r="N23" s="34">
        <v>81</v>
      </c>
      <c r="O23" s="10">
        <f t="shared" si="1"/>
        <v>81.973333333333343</v>
      </c>
      <c r="P23" s="11">
        <f t="shared" si="2"/>
        <v>2459.2000000000003</v>
      </c>
    </row>
    <row r="24" spans="1:16" s="6" customFormat="1" ht="18" customHeight="1" x14ac:dyDescent="0.25">
      <c r="A24" s="15">
        <v>18</v>
      </c>
      <c r="B24" s="17" t="s">
        <v>21</v>
      </c>
      <c r="C24" s="31" t="s">
        <v>43</v>
      </c>
      <c r="D24" s="26">
        <v>20</v>
      </c>
      <c r="E24" s="38">
        <v>35.520000000000003</v>
      </c>
      <c r="F24" s="38">
        <v>35.700000000000003</v>
      </c>
      <c r="G24" s="39">
        <v>35</v>
      </c>
      <c r="H24" s="4"/>
      <c r="I24" s="4"/>
      <c r="J24" s="4"/>
      <c r="K24" s="4"/>
      <c r="L24" s="4"/>
      <c r="M24" s="11">
        <f t="shared" si="0"/>
        <v>35.406666666666666</v>
      </c>
      <c r="N24" s="34">
        <v>35</v>
      </c>
      <c r="O24" s="10">
        <f t="shared" si="1"/>
        <v>35.406666666666666</v>
      </c>
      <c r="P24" s="11">
        <f t="shared" si="2"/>
        <v>708.13333333333333</v>
      </c>
    </row>
    <row r="25" spans="1:16" s="6" customFormat="1" ht="15.75" customHeight="1" x14ac:dyDescent="0.25">
      <c r="A25" s="15">
        <v>19</v>
      </c>
      <c r="B25" s="18" t="s">
        <v>23</v>
      </c>
      <c r="C25" s="32" t="s">
        <v>43</v>
      </c>
      <c r="D25" s="27">
        <v>20</v>
      </c>
      <c r="E25" s="38">
        <v>95.41</v>
      </c>
      <c r="F25" s="38">
        <v>95.88</v>
      </c>
      <c r="G25" s="39">
        <v>94</v>
      </c>
      <c r="H25" s="4"/>
      <c r="I25" s="4"/>
      <c r="J25" s="4"/>
      <c r="K25" s="4"/>
      <c r="L25" s="4"/>
      <c r="M25" s="11">
        <f t="shared" si="0"/>
        <v>95.09666666666665</v>
      </c>
      <c r="N25" s="34">
        <v>94</v>
      </c>
      <c r="O25" s="10">
        <f t="shared" si="1"/>
        <v>95.09666666666665</v>
      </c>
      <c r="P25" s="11">
        <f t="shared" si="2"/>
        <v>1901.9333333333329</v>
      </c>
    </row>
    <row r="26" spans="1:16" s="6" customFormat="1" ht="20.25" customHeight="1" x14ac:dyDescent="0.25">
      <c r="A26" s="15">
        <v>20</v>
      </c>
      <c r="B26" s="18" t="s">
        <v>24</v>
      </c>
      <c r="C26" s="32" t="s">
        <v>43</v>
      </c>
      <c r="D26" s="27">
        <v>50</v>
      </c>
      <c r="E26" s="38">
        <v>45.67</v>
      </c>
      <c r="F26" s="38">
        <v>45.9</v>
      </c>
      <c r="G26" s="39">
        <v>45</v>
      </c>
      <c r="H26" s="4"/>
      <c r="I26" s="4"/>
      <c r="J26" s="4"/>
      <c r="K26" s="4"/>
      <c r="L26" s="4"/>
      <c r="M26" s="11">
        <f t="shared" si="0"/>
        <v>45.523333333333333</v>
      </c>
      <c r="N26" s="34">
        <v>45</v>
      </c>
      <c r="O26" s="10">
        <f t="shared" si="1"/>
        <v>45.523333333333333</v>
      </c>
      <c r="P26" s="11">
        <f t="shared" si="2"/>
        <v>2276.1666666666665</v>
      </c>
    </row>
    <row r="27" spans="1:16" s="6" customFormat="1" ht="17.25" customHeight="1" x14ac:dyDescent="0.25">
      <c r="A27" s="15">
        <v>21</v>
      </c>
      <c r="B27" s="18" t="s">
        <v>25</v>
      </c>
      <c r="C27" s="32" t="s">
        <v>43</v>
      </c>
      <c r="D27" s="27">
        <v>50</v>
      </c>
      <c r="E27" s="38">
        <v>126.87</v>
      </c>
      <c r="F27" s="38">
        <v>127.5</v>
      </c>
      <c r="G27" s="39">
        <v>125</v>
      </c>
      <c r="H27" s="4"/>
      <c r="I27" s="4"/>
      <c r="J27" s="4"/>
      <c r="K27" s="4"/>
      <c r="L27" s="4"/>
      <c r="M27" s="11">
        <f t="shared" si="0"/>
        <v>126.45666666666666</v>
      </c>
      <c r="N27" s="34">
        <v>125</v>
      </c>
      <c r="O27" s="10">
        <f t="shared" si="1"/>
        <v>126.45666666666666</v>
      </c>
      <c r="P27" s="11">
        <f t="shared" si="2"/>
        <v>6322.833333333333</v>
      </c>
    </row>
    <row r="28" spans="1:16" s="6" customFormat="1" ht="19.5" customHeight="1" x14ac:dyDescent="0.25">
      <c r="A28" s="15">
        <v>22</v>
      </c>
      <c r="B28" s="18" t="s">
        <v>61</v>
      </c>
      <c r="C28" s="32" t="s">
        <v>43</v>
      </c>
      <c r="D28" s="27">
        <v>20</v>
      </c>
      <c r="E28" s="38">
        <v>984.55</v>
      </c>
      <c r="F28" s="38">
        <v>989.4</v>
      </c>
      <c r="G28" s="39">
        <v>970</v>
      </c>
      <c r="H28" s="4"/>
      <c r="I28" s="4"/>
      <c r="J28" s="4"/>
      <c r="K28" s="4"/>
      <c r="L28" s="4"/>
      <c r="M28" s="11">
        <f t="shared" si="0"/>
        <v>981.31666666666661</v>
      </c>
      <c r="N28" s="34">
        <v>970</v>
      </c>
      <c r="O28" s="10">
        <f t="shared" si="1"/>
        <v>981.31666666666661</v>
      </c>
      <c r="P28" s="11">
        <f t="shared" si="2"/>
        <v>19626.333333333332</v>
      </c>
    </row>
    <row r="29" spans="1:16" s="6" customFormat="1" ht="17.25" customHeight="1" x14ac:dyDescent="0.25">
      <c r="A29" s="15">
        <v>23</v>
      </c>
      <c r="B29" s="18" t="s">
        <v>48</v>
      </c>
      <c r="C29" s="32" t="s">
        <v>43</v>
      </c>
      <c r="D29" s="27">
        <v>20</v>
      </c>
      <c r="E29" s="38">
        <v>190.82</v>
      </c>
      <c r="F29" s="38">
        <v>191.76</v>
      </c>
      <c r="G29" s="39">
        <v>188</v>
      </c>
      <c r="H29" s="4"/>
      <c r="I29" s="4"/>
      <c r="J29" s="4"/>
      <c r="K29" s="4"/>
      <c r="L29" s="4"/>
      <c r="M29" s="11">
        <f t="shared" si="0"/>
        <v>190.1933333333333</v>
      </c>
      <c r="N29" s="34">
        <v>188</v>
      </c>
      <c r="O29" s="10">
        <f t="shared" si="1"/>
        <v>190.1933333333333</v>
      </c>
      <c r="P29" s="11">
        <f t="shared" si="2"/>
        <v>3803.8666666666659</v>
      </c>
    </row>
    <row r="30" spans="1:16" s="6" customFormat="1" ht="18" customHeight="1" x14ac:dyDescent="0.25">
      <c r="A30" s="15">
        <v>24</v>
      </c>
      <c r="B30" s="18" t="s">
        <v>47</v>
      </c>
      <c r="C30" s="32" t="s">
        <v>43</v>
      </c>
      <c r="D30" s="27">
        <v>50</v>
      </c>
      <c r="E30" s="38">
        <v>50.75</v>
      </c>
      <c r="F30" s="38">
        <v>51</v>
      </c>
      <c r="G30" s="39">
        <v>50</v>
      </c>
      <c r="H30" s="4"/>
      <c r="I30" s="4"/>
      <c r="J30" s="4"/>
      <c r="K30" s="4"/>
      <c r="L30" s="4"/>
      <c r="M30" s="11">
        <f t="shared" si="0"/>
        <v>50.583333333333336</v>
      </c>
      <c r="N30" s="34">
        <v>50</v>
      </c>
      <c r="O30" s="10">
        <f t="shared" si="1"/>
        <v>50.583333333333336</v>
      </c>
      <c r="P30" s="11">
        <f t="shared" si="2"/>
        <v>2529.166666666667</v>
      </c>
    </row>
    <row r="31" spans="1:16" s="6" customFormat="1" ht="15.75" customHeight="1" x14ac:dyDescent="0.25">
      <c r="A31" s="15">
        <v>25</v>
      </c>
      <c r="B31" s="18" t="s">
        <v>62</v>
      </c>
      <c r="C31" s="32" t="s">
        <v>43</v>
      </c>
      <c r="D31" s="27">
        <v>30</v>
      </c>
      <c r="E31" s="38">
        <v>157.32</v>
      </c>
      <c r="F31" s="38">
        <v>158.1</v>
      </c>
      <c r="G31" s="39">
        <v>155</v>
      </c>
      <c r="H31" s="4"/>
      <c r="I31" s="4"/>
      <c r="J31" s="4"/>
      <c r="K31" s="4"/>
      <c r="L31" s="4"/>
      <c r="M31" s="11">
        <f t="shared" si="0"/>
        <v>156.80666666666664</v>
      </c>
      <c r="N31" s="34">
        <v>155</v>
      </c>
      <c r="O31" s="10">
        <f t="shared" si="1"/>
        <v>156.80666666666664</v>
      </c>
      <c r="P31" s="11">
        <f t="shared" si="2"/>
        <v>4704.1999999999989</v>
      </c>
    </row>
    <row r="32" spans="1:16" s="6" customFormat="1" ht="18" customHeight="1" x14ac:dyDescent="0.25">
      <c r="A32" s="15">
        <v>26</v>
      </c>
      <c r="B32" s="18" t="s">
        <v>63</v>
      </c>
      <c r="C32" s="32" t="s">
        <v>44</v>
      </c>
      <c r="D32" s="27">
        <v>20</v>
      </c>
      <c r="E32" s="38">
        <v>11.16</v>
      </c>
      <c r="F32" s="38">
        <v>11.22</v>
      </c>
      <c r="G32" s="39">
        <v>11</v>
      </c>
      <c r="H32" s="4"/>
      <c r="I32" s="4"/>
      <c r="J32" s="4"/>
      <c r="K32" s="4"/>
      <c r="L32" s="4"/>
      <c r="M32" s="11">
        <f t="shared" si="0"/>
        <v>11.126666666666667</v>
      </c>
      <c r="N32" s="34">
        <v>11</v>
      </c>
      <c r="O32" s="10">
        <f t="shared" si="1"/>
        <v>11.126666666666667</v>
      </c>
      <c r="P32" s="11">
        <f t="shared" si="2"/>
        <v>222.53333333333333</v>
      </c>
    </row>
    <row r="33" spans="1:16" s="6" customFormat="1" ht="17.25" customHeight="1" x14ac:dyDescent="0.25">
      <c r="A33" s="15">
        <v>27</v>
      </c>
      <c r="B33" s="18" t="s">
        <v>64</v>
      </c>
      <c r="C33" s="32" t="s">
        <v>43</v>
      </c>
      <c r="D33" s="27">
        <v>30</v>
      </c>
      <c r="E33" s="38">
        <v>138.04</v>
      </c>
      <c r="F33" s="38">
        <v>138.72</v>
      </c>
      <c r="G33" s="39">
        <v>136</v>
      </c>
      <c r="H33" s="4"/>
      <c r="I33" s="4"/>
      <c r="J33" s="4"/>
      <c r="K33" s="4"/>
      <c r="L33" s="4"/>
      <c r="M33" s="11">
        <f t="shared" si="0"/>
        <v>137.58666666666667</v>
      </c>
      <c r="N33" s="34">
        <v>136</v>
      </c>
      <c r="O33" s="10">
        <f t="shared" si="1"/>
        <v>137.58666666666667</v>
      </c>
      <c r="P33" s="11">
        <f t="shared" si="2"/>
        <v>4127.6000000000004</v>
      </c>
    </row>
    <row r="34" spans="1:16" s="6" customFormat="1" ht="15.75" customHeight="1" x14ac:dyDescent="0.25">
      <c r="A34" s="15">
        <v>28</v>
      </c>
      <c r="B34" s="18" t="s">
        <v>26</v>
      </c>
      <c r="C34" s="32" t="s">
        <v>43</v>
      </c>
      <c r="D34" s="27">
        <v>20</v>
      </c>
      <c r="E34" s="38">
        <v>125.86</v>
      </c>
      <c r="F34" s="38">
        <v>126.48</v>
      </c>
      <c r="G34" s="39">
        <v>124</v>
      </c>
      <c r="H34" s="4"/>
      <c r="I34" s="4"/>
      <c r="J34" s="4"/>
      <c r="K34" s="4"/>
      <c r="L34" s="4"/>
      <c r="M34" s="11">
        <f t="shared" si="0"/>
        <v>125.44666666666667</v>
      </c>
      <c r="N34" s="34">
        <v>124</v>
      </c>
      <c r="O34" s="10">
        <f t="shared" si="1"/>
        <v>125.44666666666667</v>
      </c>
      <c r="P34" s="11">
        <f t="shared" si="2"/>
        <v>2508.9333333333334</v>
      </c>
    </row>
    <row r="35" spans="1:16" s="6" customFormat="1" ht="18.75" customHeight="1" x14ac:dyDescent="0.25">
      <c r="A35" s="15">
        <v>29</v>
      </c>
      <c r="B35" s="17" t="s">
        <v>49</v>
      </c>
      <c r="C35" s="31" t="s">
        <v>44</v>
      </c>
      <c r="D35" s="26">
        <v>50</v>
      </c>
      <c r="E35" s="38">
        <v>3.04</v>
      </c>
      <c r="F35" s="38">
        <v>3.06</v>
      </c>
      <c r="G35" s="39">
        <v>3</v>
      </c>
      <c r="H35" s="4"/>
      <c r="I35" s="4"/>
      <c r="J35" s="4"/>
      <c r="K35" s="4"/>
      <c r="L35" s="4"/>
      <c r="M35" s="11">
        <f t="shared" si="0"/>
        <v>3.0333333333333332</v>
      </c>
      <c r="N35" s="34">
        <v>3</v>
      </c>
      <c r="O35" s="10">
        <f t="shared" si="1"/>
        <v>3.0333333333333332</v>
      </c>
      <c r="P35" s="11">
        <f t="shared" si="2"/>
        <v>151.66666666666666</v>
      </c>
    </row>
    <row r="36" spans="1:16" s="6" customFormat="1" ht="15.75" customHeight="1" x14ac:dyDescent="0.25">
      <c r="A36" s="15">
        <v>30</v>
      </c>
      <c r="B36" s="18" t="s">
        <v>27</v>
      </c>
      <c r="C36" s="32" t="s">
        <v>44</v>
      </c>
      <c r="D36" s="27">
        <v>50</v>
      </c>
      <c r="E36" s="38">
        <v>89.32</v>
      </c>
      <c r="F36" s="38">
        <v>89.76</v>
      </c>
      <c r="G36" s="39">
        <v>88</v>
      </c>
      <c r="H36" s="4"/>
      <c r="I36" s="4"/>
      <c r="J36" s="4"/>
      <c r="K36" s="4"/>
      <c r="L36" s="4"/>
      <c r="M36" s="11">
        <f t="shared" si="0"/>
        <v>89.026666666666657</v>
      </c>
      <c r="N36" s="34">
        <v>88</v>
      </c>
      <c r="O36" s="10">
        <f t="shared" si="1"/>
        <v>89.026666666666657</v>
      </c>
      <c r="P36" s="11">
        <f t="shared" si="2"/>
        <v>4451.333333333333</v>
      </c>
    </row>
    <row r="37" spans="1:16" s="6" customFormat="1" ht="18.75" customHeight="1" x14ac:dyDescent="0.25">
      <c r="A37" s="15">
        <v>31</v>
      </c>
      <c r="B37" s="18" t="s">
        <v>28</v>
      </c>
      <c r="C37" s="32" t="s">
        <v>43</v>
      </c>
      <c r="D37" s="27">
        <v>30</v>
      </c>
      <c r="E37" s="38">
        <v>86.27</v>
      </c>
      <c r="F37" s="38">
        <v>86.7</v>
      </c>
      <c r="G37" s="39">
        <v>85</v>
      </c>
      <c r="H37" s="4"/>
      <c r="I37" s="4"/>
      <c r="J37" s="4"/>
      <c r="K37" s="4"/>
      <c r="L37" s="4"/>
      <c r="M37" s="11">
        <f t="shared" si="0"/>
        <v>85.990000000000009</v>
      </c>
      <c r="N37" s="34">
        <v>85</v>
      </c>
      <c r="O37" s="10">
        <f t="shared" si="1"/>
        <v>85.990000000000009</v>
      </c>
      <c r="P37" s="11">
        <f t="shared" si="2"/>
        <v>2579.7000000000003</v>
      </c>
    </row>
    <row r="38" spans="1:16" s="6" customFormat="1" ht="19.5" customHeight="1" x14ac:dyDescent="0.25">
      <c r="A38" s="15">
        <v>32</v>
      </c>
      <c r="B38" s="20" t="s">
        <v>65</v>
      </c>
      <c r="C38" s="33" t="s">
        <v>43</v>
      </c>
      <c r="D38" s="26">
        <v>20</v>
      </c>
      <c r="E38" s="38">
        <v>52.78</v>
      </c>
      <c r="F38" s="38">
        <v>53.04</v>
      </c>
      <c r="G38" s="39">
        <v>52</v>
      </c>
      <c r="H38" s="4"/>
      <c r="I38" s="4"/>
      <c r="J38" s="4"/>
      <c r="K38" s="4"/>
      <c r="L38" s="4"/>
      <c r="M38" s="11">
        <f t="shared" si="0"/>
        <v>52.606666666666662</v>
      </c>
      <c r="N38" s="34">
        <v>52</v>
      </c>
      <c r="O38" s="10">
        <f t="shared" si="1"/>
        <v>52.606666666666662</v>
      </c>
      <c r="P38" s="11">
        <f t="shared" si="2"/>
        <v>1052.1333333333332</v>
      </c>
    </row>
    <row r="39" spans="1:16" s="6" customFormat="1" ht="15.75" customHeight="1" x14ac:dyDescent="0.25">
      <c r="A39" s="15">
        <v>33</v>
      </c>
      <c r="B39" s="18" t="s">
        <v>29</v>
      </c>
      <c r="C39" s="32" t="s">
        <v>43</v>
      </c>
      <c r="D39" s="27">
        <v>20</v>
      </c>
      <c r="E39" s="38">
        <v>81.2</v>
      </c>
      <c r="F39" s="38">
        <v>81.599999999999994</v>
      </c>
      <c r="G39" s="39">
        <v>80</v>
      </c>
      <c r="H39" s="4"/>
      <c r="I39" s="4"/>
      <c r="J39" s="4"/>
      <c r="K39" s="4"/>
      <c r="L39" s="4"/>
      <c r="M39" s="11">
        <f t="shared" ref="M39:M70" si="3">AVERAGE(E39:L39)</f>
        <v>80.933333333333337</v>
      </c>
      <c r="N39" s="34">
        <v>80</v>
      </c>
      <c r="O39" s="10">
        <f t="shared" si="1"/>
        <v>80.933333333333337</v>
      </c>
      <c r="P39" s="11">
        <f t="shared" si="2"/>
        <v>1618.6666666666667</v>
      </c>
    </row>
    <row r="40" spans="1:16" s="6" customFormat="1" ht="18.75" customHeight="1" x14ac:dyDescent="0.25">
      <c r="A40" s="15">
        <v>34</v>
      </c>
      <c r="B40" s="18" t="s">
        <v>66</v>
      </c>
      <c r="C40" s="32" t="s">
        <v>43</v>
      </c>
      <c r="D40" s="27">
        <v>30</v>
      </c>
      <c r="E40" s="38">
        <v>137.03</v>
      </c>
      <c r="F40" s="38">
        <v>137.69999999999999</v>
      </c>
      <c r="G40" s="39">
        <v>135</v>
      </c>
      <c r="H40" s="4"/>
      <c r="I40" s="4"/>
      <c r="J40" s="4"/>
      <c r="K40" s="4"/>
      <c r="L40" s="4"/>
      <c r="M40" s="11">
        <f t="shared" si="3"/>
        <v>136.57666666666668</v>
      </c>
      <c r="N40" s="34">
        <v>135</v>
      </c>
      <c r="O40" s="10">
        <f t="shared" si="1"/>
        <v>136.57666666666668</v>
      </c>
      <c r="P40" s="11">
        <f t="shared" si="2"/>
        <v>4097.3</v>
      </c>
    </row>
    <row r="41" spans="1:16" s="6" customFormat="1" ht="17.25" customHeight="1" x14ac:dyDescent="0.25">
      <c r="A41" s="15">
        <v>35</v>
      </c>
      <c r="B41" s="18" t="s">
        <v>30</v>
      </c>
      <c r="C41" s="32" t="s">
        <v>43</v>
      </c>
      <c r="D41" s="27">
        <v>30</v>
      </c>
      <c r="E41" s="38">
        <v>25.37</v>
      </c>
      <c r="F41" s="38">
        <v>25.5</v>
      </c>
      <c r="G41" s="39">
        <v>25</v>
      </c>
      <c r="H41" s="4"/>
      <c r="I41" s="4"/>
      <c r="J41" s="4"/>
      <c r="K41" s="4"/>
      <c r="L41" s="4"/>
      <c r="M41" s="11">
        <f t="shared" si="3"/>
        <v>25.290000000000003</v>
      </c>
      <c r="N41" s="34">
        <v>25</v>
      </c>
      <c r="O41" s="10">
        <f t="shared" si="1"/>
        <v>25.290000000000003</v>
      </c>
      <c r="P41" s="11">
        <f t="shared" si="2"/>
        <v>758.7</v>
      </c>
    </row>
    <row r="42" spans="1:16" s="6" customFormat="1" ht="15.75" customHeight="1" x14ac:dyDescent="0.25">
      <c r="A42" s="15">
        <v>36</v>
      </c>
      <c r="B42" s="18" t="s">
        <v>67</v>
      </c>
      <c r="C42" s="32" t="s">
        <v>43</v>
      </c>
      <c r="D42" s="27">
        <v>20</v>
      </c>
      <c r="E42" s="38">
        <v>152.25</v>
      </c>
      <c r="F42" s="38">
        <v>153</v>
      </c>
      <c r="G42" s="39">
        <v>150</v>
      </c>
      <c r="H42" s="4"/>
      <c r="I42" s="4"/>
      <c r="J42" s="4"/>
      <c r="K42" s="4"/>
      <c r="L42" s="4"/>
      <c r="M42" s="11">
        <f t="shared" si="3"/>
        <v>151.75</v>
      </c>
      <c r="N42" s="34">
        <v>150</v>
      </c>
      <c r="O42" s="10">
        <f t="shared" si="1"/>
        <v>151.75</v>
      </c>
      <c r="P42" s="11">
        <f t="shared" si="2"/>
        <v>3035</v>
      </c>
    </row>
    <row r="43" spans="1:16" s="6" customFormat="1" ht="15" customHeight="1" x14ac:dyDescent="0.25">
      <c r="A43" s="15">
        <v>37</v>
      </c>
      <c r="B43" s="18" t="s">
        <v>68</v>
      </c>
      <c r="C43" s="32" t="s">
        <v>43</v>
      </c>
      <c r="D43" s="27">
        <v>20</v>
      </c>
      <c r="E43" s="38">
        <v>462.84</v>
      </c>
      <c r="F43" s="38">
        <v>465.12</v>
      </c>
      <c r="G43" s="39">
        <v>456</v>
      </c>
      <c r="H43" s="4"/>
      <c r="I43" s="4"/>
      <c r="J43" s="4"/>
      <c r="K43" s="4"/>
      <c r="L43" s="4"/>
      <c r="M43" s="11">
        <f t="shared" si="3"/>
        <v>461.32</v>
      </c>
      <c r="N43" s="34">
        <v>456</v>
      </c>
      <c r="O43" s="10">
        <f t="shared" si="1"/>
        <v>461.32</v>
      </c>
      <c r="P43" s="11">
        <f t="shared" si="2"/>
        <v>9226.4</v>
      </c>
    </row>
    <row r="44" spans="1:16" s="6" customFormat="1" ht="16.5" customHeight="1" x14ac:dyDescent="0.25">
      <c r="A44" s="15">
        <v>38</v>
      </c>
      <c r="B44" s="18" t="s">
        <v>31</v>
      </c>
      <c r="C44" s="32" t="s">
        <v>45</v>
      </c>
      <c r="D44" s="27">
        <v>20</v>
      </c>
      <c r="E44" s="38">
        <v>11.16</v>
      </c>
      <c r="F44" s="38">
        <v>11.22</v>
      </c>
      <c r="G44" s="39">
        <v>11</v>
      </c>
      <c r="H44" s="4"/>
      <c r="I44" s="4"/>
      <c r="J44" s="4"/>
      <c r="K44" s="4"/>
      <c r="L44" s="4"/>
      <c r="M44" s="11">
        <f t="shared" si="3"/>
        <v>11.126666666666667</v>
      </c>
      <c r="N44" s="34">
        <v>11</v>
      </c>
      <c r="O44" s="10">
        <f t="shared" si="1"/>
        <v>11.126666666666667</v>
      </c>
      <c r="P44" s="11">
        <f t="shared" si="2"/>
        <v>222.53333333333333</v>
      </c>
    </row>
    <row r="45" spans="1:16" s="6" customFormat="1" ht="17.25" customHeight="1" x14ac:dyDescent="0.25">
      <c r="A45" s="15">
        <v>39</v>
      </c>
      <c r="B45" s="18" t="s">
        <v>32</v>
      </c>
      <c r="C45" s="32" t="s">
        <v>43</v>
      </c>
      <c r="D45" s="27">
        <v>200</v>
      </c>
      <c r="E45" s="38">
        <v>13.19</v>
      </c>
      <c r="F45" s="38">
        <v>13.26</v>
      </c>
      <c r="G45" s="39">
        <v>13</v>
      </c>
      <c r="H45" s="4"/>
      <c r="I45" s="4"/>
      <c r="J45" s="4"/>
      <c r="K45" s="4"/>
      <c r="L45" s="4"/>
      <c r="M45" s="11">
        <f t="shared" si="3"/>
        <v>13.15</v>
      </c>
      <c r="N45" s="34">
        <v>13</v>
      </c>
      <c r="O45" s="10">
        <f t="shared" si="1"/>
        <v>13.15</v>
      </c>
      <c r="P45" s="11">
        <f t="shared" si="2"/>
        <v>2630</v>
      </c>
    </row>
    <row r="46" spans="1:16" s="6" customFormat="1" ht="18.75" customHeight="1" x14ac:dyDescent="0.25">
      <c r="A46" s="15">
        <v>40</v>
      </c>
      <c r="B46" s="17" t="s">
        <v>69</v>
      </c>
      <c r="C46" s="31" t="s">
        <v>43</v>
      </c>
      <c r="D46" s="26">
        <v>10</v>
      </c>
      <c r="E46" s="38">
        <v>1055.5999999999999</v>
      </c>
      <c r="F46" s="38">
        <v>1060.8</v>
      </c>
      <c r="G46" s="39">
        <v>1040</v>
      </c>
      <c r="H46" s="4"/>
      <c r="I46" s="4"/>
      <c r="J46" s="4"/>
      <c r="K46" s="4"/>
      <c r="L46" s="4"/>
      <c r="M46" s="11">
        <f t="shared" si="3"/>
        <v>1052.1333333333332</v>
      </c>
      <c r="N46" s="34">
        <v>1040</v>
      </c>
      <c r="O46" s="10">
        <f t="shared" si="1"/>
        <v>1052.1333333333332</v>
      </c>
      <c r="P46" s="11">
        <f t="shared" si="2"/>
        <v>10521.333333333332</v>
      </c>
    </row>
    <row r="47" spans="1:16" s="6" customFormat="1" ht="17.25" customHeight="1" x14ac:dyDescent="0.25">
      <c r="A47" s="15">
        <v>41</v>
      </c>
      <c r="B47" s="17" t="s">
        <v>33</v>
      </c>
      <c r="C47" s="31" t="s">
        <v>43</v>
      </c>
      <c r="D47" s="26">
        <v>30</v>
      </c>
      <c r="E47" s="38">
        <v>108.6</v>
      </c>
      <c r="F47" s="38">
        <v>109.14</v>
      </c>
      <c r="G47" s="39">
        <v>107</v>
      </c>
      <c r="H47" s="4"/>
      <c r="I47" s="4"/>
      <c r="J47" s="4"/>
      <c r="K47" s="4"/>
      <c r="L47" s="4"/>
      <c r="M47" s="11">
        <f t="shared" si="3"/>
        <v>108.24666666666667</v>
      </c>
      <c r="N47" s="34">
        <v>107</v>
      </c>
      <c r="O47" s="10">
        <f t="shared" si="1"/>
        <v>108.24666666666667</v>
      </c>
      <c r="P47" s="11">
        <f t="shared" si="2"/>
        <v>3247.4</v>
      </c>
    </row>
    <row r="48" spans="1:16" s="6" customFormat="1" ht="15.75" customHeight="1" x14ac:dyDescent="0.25">
      <c r="A48" s="15">
        <v>42</v>
      </c>
      <c r="B48" s="17" t="s">
        <v>70</v>
      </c>
      <c r="C48" s="31" t="s">
        <v>43</v>
      </c>
      <c r="D48" s="26">
        <v>50</v>
      </c>
      <c r="E48" s="38">
        <v>60.9</v>
      </c>
      <c r="F48" s="38">
        <v>61.2</v>
      </c>
      <c r="G48" s="39">
        <v>60</v>
      </c>
      <c r="H48" s="4"/>
      <c r="I48" s="4"/>
      <c r="J48" s="4"/>
      <c r="K48" s="4"/>
      <c r="L48" s="4"/>
      <c r="M48" s="11">
        <f t="shared" si="3"/>
        <v>60.699999999999996</v>
      </c>
      <c r="N48" s="34">
        <v>60</v>
      </c>
      <c r="O48" s="10">
        <f t="shared" si="1"/>
        <v>60.699999999999996</v>
      </c>
      <c r="P48" s="11">
        <f t="shared" si="2"/>
        <v>3035</v>
      </c>
    </row>
    <row r="49" spans="1:16" s="6" customFormat="1" ht="20.25" customHeight="1" x14ac:dyDescent="0.25">
      <c r="A49" s="15">
        <v>43</v>
      </c>
      <c r="B49" s="17" t="s">
        <v>71</v>
      </c>
      <c r="C49" s="31" t="s">
        <v>43</v>
      </c>
      <c r="D49" s="26">
        <v>5</v>
      </c>
      <c r="E49" s="38">
        <v>649.6</v>
      </c>
      <c r="F49" s="38">
        <v>652.79999999999995</v>
      </c>
      <c r="G49" s="39">
        <v>640</v>
      </c>
      <c r="H49" s="4"/>
      <c r="I49" s="4"/>
      <c r="J49" s="4"/>
      <c r="K49" s="4"/>
      <c r="L49" s="4"/>
      <c r="M49" s="11">
        <f t="shared" si="3"/>
        <v>647.4666666666667</v>
      </c>
      <c r="N49" s="34">
        <v>640</v>
      </c>
      <c r="O49" s="10">
        <f t="shared" si="1"/>
        <v>647.4666666666667</v>
      </c>
      <c r="P49" s="11">
        <f t="shared" si="2"/>
        <v>3237.3333333333335</v>
      </c>
    </row>
    <row r="50" spans="1:16" s="6" customFormat="1" ht="17.25" customHeight="1" x14ac:dyDescent="0.25">
      <c r="A50" s="15">
        <v>44</v>
      </c>
      <c r="B50" s="17" t="s">
        <v>34</v>
      </c>
      <c r="C50" s="32" t="s">
        <v>43</v>
      </c>
      <c r="D50" s="27">
        <v>100</v>
      </c>
      <c r="E50" s="38">
        <v>45.67</v>
      </c>
      <c r="F50" s="38">
        <v>45.9</v>
      </c>
      <c r="G50" s="39">
        <v>45</v>
      </c>
      <c r="H50" s="4"/>
      <c r="I50" s="4"/>
      <c r="J50" s="4"/>
      <c r="K50" s="4"/>
      <c r="L50" s="4"/>
      <c r="M50" s="11">
        <f t="shared" si="3"/>
        <v>45.523333333333333</v>
      </c>
      <c r="N50" s="34">
        <v>45</v>
      </c>
      <c r="O50" s="10">
        <f t="shared" si="1"/>
        <v>45.523333333333333</v>
      </c>
      <c r="P50" s="11">
        <f t="shared" si="2"/>
        <v>4552.333333333333</v>
      </c>
    </row>
    <row r="51" spans="1:16" s="6" customFormat="1" ht="15.75" customHeight="1" x14ac:dyDescent="0.25">
      <c r="A51" s="15">
        <v>45</v>
      </c>
      <c r="B51" s="18" t="s">
        <v>35</v>
      </c>
      <c r="C51" s="32" t="s">
        <v>43</v>
      </c>
      <c r="D51" s="27">
        <v>30</v>
      </c>
      <c r="E51" s="38">
        <v>38.57</v>
      </c>
      <c r="F51" s="38">
        <v>38.76</v>
      </c>
      <c r="G51" s="39">
        <v>38</v>
      </c>
      <c r="H51" s="4"/>
      <c r="I51" s="4"/>
      <c r="J51" s="4"/>
      <c r="K51" s="4"/>
      <c r="L51" s="4"/>
      <c r="M51" s="11">
        <f t="shared" si="3"/>
        <v>38.443333333333335</v>
      </c>
      <c r="N51" s="34">
        <v>38</v>
      </c>
      <c r="O51" s="10">
        <f t="shared" si="1"/>
        <v>38.443333333333335</v>
      </c>
      <c r="P51" s="11">
        <f t="shared" si="2"/>
        <v>1153.3</v>
      </c>
    </row>
    <row r="52" spans="1:16" s="6" customFormat="1" ht="15" customHeight="1" x14ac:dyDescent="0.25">
      <c r="A52" s="15">
        <v>46</v>
      </c>
      <c r="B52" s="17" t="s">
        <v>36</v>
      </c>
      <c r="C52" s="31" t="s">
        <v>43</v>
      </c>
      <c r="D52" s="26">
        <v>20</v>
      </c>
      <c r="E52" s="38">
        <v>187.77</v>
      </c>
      <c r="F52" s="38">
        <v>188.7</v>
      </c>
      <c r="G52" s="39">
        <v>185</v>
      </c>
      <c r="H52" s="4"/>
      <c r="I52" s="4"/>
      <c r="J52" s="4"/>
      <c r="K52" s="4"/>
      <c r="L52" s="4"/>
      <c r="M52" s="11">
        <f t="shared" si="3"/>
        <v>187.15666666666667</v>
      </c>
      <c r="N52" s="34">
        <v>185</v>
      </c>
      <c r="O52" s="10">
        <f t="shared" si="1"/>
        <v>187.15666666666667</v>
      </c>
      <c r="P52" s="11">
        <f t="shared" si="2"/>
        <v>3743.1333333333332</v>
      </c>
    </row>
    <row r="53" spans="1:16" s="6" customFormat="1" ht="15.75" customHeight="1" x14ac:dyDescent="0.25">
      <c r="A53" s="15">
        <v>47</v>
      </c>
      <c r="B53" s="17" t="s">
        <v>37</v>
      </c>
      <c r="C53" s="31" t="s">
        <v>43</v>
      </c>
      <c r="D53" s="26">
        <v>30</v>
      </c>
      <c r="E53" s="38">
        <v>167.47</v>
      </c>
      <c r="F53" s="38">
        <v>168.3</v>
      </c>
      <c r="G53" s="39">
        <v>165</v>
      </c>
      <c r="H53" s="4"/>
      <c r="I53" s="4"/>
      <c r="J53" s="4"/>
      <c r="K53" s="4"/>
      <c r="L53" s="4"/>
      <c r="M53" s="11">
        <f t="shared" si="3"/>
        <v>166.92333333333332</v>
      </c>
      <c r="N53" s="34">
        <v>165</v>
      </c>
      <c r="O53" s="10">
        <f t="shared" si="1"/>
        <v>166.92333333333332</v>
      </c>
      <c r="P53" s="11">
        <f t="shared" si="2"/>
        <v>5007.7</v>
      </c>
    </row>
    <row r="54" spans="1:16" s="6" customFormat="1" ht="16.5" customHeight="1" x14ac:dyDescent="0.25">
      <c r="A54" s="15">
        <v>48</v>
      </c>
      <c r="B54" s="18" t="s">
        <v>38</v>
      </c>
      <c r="C54" s="31" t="s">
        <v>43</v>
      </c>
      <c r="D54" s="27">
        <v>100</v>
      </c>
      <c r="E54" s="38">
        <v>22.33</v>
      </c>
      <c r="F54" s="38">
        <v>22.44</v>
      </c>
      <c r="G54" s="39">
        <v>22</v>
      </c>
      <c r="H54" s="4"/>
      <c r="I54" s="4"/>
      <c r="J54" s="4"/>
      <c r="K54" s="4"/>
      <c r="L54" s="4"/>
      <c r="M54" s="11">
        <f t="shared" si="3"/>
        <v>22.256666666666664</v>
      </c>
      <c r="N54" s="34">
        <v>22</v>
      </c>
      <c r="O54" s="10">
        <f t="shared" si="1"/>
        <v>22.256666666666664</v>
      </c>
      <c r="P54" s="11">
        <f t="shared" si="2"/>
        <v>2225.6666666666665</v>
      </c>
    </row>
    <row r="55" spans="1:16" s="6" customFormat="1" ht="17.25" customHeight="1" x14ac:dyDescent="0.25">
      <c r="A55" s="15">
        <v>49</v>
      </c>
      <c r="B55" s="18" t="s">
        <v>72</v>
      </c>
      <c r="C55" s="31" t="s">
        <v>43</v>
      </c>
      <c r="D55" s="27">
        <v>30</v>
      </c>
      <c r="E55" s="38">
        <v>138.04</v>
      </c>
      <c r="F55" s="38">
        <v>138.72</v>
      </c>
      <c r="G55" s="39">
        <v>136</v>
      </c>
      <c r="H55" s="4"/>
      <c r="I55" s="4"/>
      <c r="J55" s="4"/>
      <c r="K55" s="4"/>
      <c r="L55" s="4"/>
      <c r="M55" s="11">
        <f t="shared" si="3"/>
        <v>137.58666666666667</v>
      </c>
      <c r="N55" s="34">
        <v>136</v>
      </c>
      <c r="O55" s="10">
        <f t="shared" si="1"/>
        <v>137.58666666666667</v>
      </c>
      <c r="P55" s="11">
        <f t="shared" si="2"/>
        <v>4127.6000000000004</v>
      </c>
    </row>
    <row r="56" spans="1:16" s="6" customFormat="1" ht="15.75" customHeight="1" x14ac:dyDescent="0.25">
      <c r="A56" s="15">
        <v>50</v>
      </c>
      <c r="B56" s="18" t="s">
        <v>73</v>
      </c>
      <c r="C56" s="31" t="s">
        <v>43</v>
      </c>
      <c r="D56" s="27">
        <v>20</v>
      </c>
      <c r="E56" s="38">
        <v>93.38</v>
      </c>
      <c r="F56" s="38">
        <v>93.84</v>
      </c>
      <c r="G56" s="39">
        <v>92</v>
      </c>
      <c r="H56" s="4"/>
      <c r="I56" s="4"/>
      <c r="J56" s="4"/>
      <c r="K56" s="4"/>
      <c r="L56" s="4"/>
      <c r="M56" s="11">
        <f t="shared" si="3"/>
        <v>93.073333333333338</v>
      </c>
      <c r="N56" s="34">
        <v>92</v>
      </c>
      <c r="O56" s="10">
        <f t="shared" si="1"/>
        <v>93.073333333333338</v>
      </c>
      <c r="P56" s="11">
        <f t="shared" si="2"/>
        <v>1861.4666666666667</v>
      </c>
    </row>
    <row r="57" spans="1:16" s="6" customFormat="1" ht="20.25" customHeight="1" x14ac:dyDescent="0.25">
      <c r="A57" s="15">
        <v>51</v>
      </c>
      <c r="B57" s="18" t="s">
        <v>39</v>
      </c>
      <c r="C57" s="31" t="s">
        <v>43</v>
      </c>
      <c r="D57" s="27">
        <v>30</v>
      </c>
      <c r="E57" s="38">
        <v>65.97</v>
      </c>
      <c r="F57" s="38">
        <v>66.3</v>
      </c>
      <c r="G57" s="39">
        <v>65</v>
      </c>
      <c r="H57" s="4"/>
      <c r="I57" s="4"/>
      <c r="J57" s="4"/>
      <c r="K57" s="4"/>
      <c r="L57" s="4"/>
      <c r="M57" s="11">
        <f t="shared" si="3"/>
        <v>65.756666666666661</v>
      </c>
      <c r="N57" s="34">
        <v>65</v>
      </c>
      <c r="O57" s="10">
        <f t="shared" si="1"/>
        <v>65.756666666666661</v>
      </c>
      <c r="P57" s="11">
        <f t="shared" si="2"/>
        <v>1972.6999999999998</v>
      </c>
    </row>
    <row r="58" spans="1:16" s="6" customFormat="1" ht="15.75" customHeight="1" x14ac:dyDescent="0.25">
      <c r="A58" s="15">
        <v>52</v>
      </c>
      <c r="B58" s="18" t="s">
        <v>40</v>
      </c>
      <c r="C58" s="32" t="s">
        <v>45</v>
      </c>
      <c r="D58" s="27">
        <v>200</v>
      </c>
      <c r="E58" s="38">
        <v>57.85</v>
      </c>
      <c r="F58" s="38">
        <v>58.14</v>
      </c>
      <c r="G58" s="39">
        <v>57</v>
      </c>
      <c r="H58" s="4"/>
      <c r="I58" s="4"/>
      <c r="J58" s="4"/>
      <c r="K58" s="4"/>
      <c r="L58" s="4"/>
      <c r="M58" s="11">
        <f t="shared" si="3"/>
        <v>57.663333333333334</v>
      </c>
      <c r="N58" s="34">
        <v>57</v>
      </c>
      <c r="O58" s="10">
        <f t="shared" si="1"/>
        <v>57.663333333333334</v>
      </c>
      <c r="P58" s="11">
        <f t="shared" si="2"/>
        <v>11532.666666666666</v>
      </c>
    </row>
    <row r="59" spans="1:16" s="6" customFormat="1" ht="18" customHeight="1" x14ac:dyDescent="0.25">
      <c r="A59" s="15">
        <v>53</v>
      </c>
      <c r="B59" s="18" t="s">
        <v>50</v>
      </c>
      <c r="C59" s="32"/>
      <c r="D59" s="27">
        <v>20</v>
      </c>
      <c r="E59" s="38">
        <v>22.33</v>
      </c>
      <c r="F59" s="38">
        <v>22.44</v>
      </c>
      <c r="G59" s="39">
        <v>22</v>
      </c>
      <c r="H59" s="4"/>
      <c r="I59" s="4"/>
      <c r="J59" s="4"/>
      <c r="K59" s="4"/>
      <c r="L59" s="4"/>
      <c r="M59" s="11">
        <f t="shared" si="3"/>
        <v>22.256666666666664</v>
      </c>
      <c r="N59" s="34">
        <v>22</v>
      </c>
      <c r="O59" s="10">
        <f t="shared" si="1"/>
        <v>22.256666666666664</v>
      </c>
      <c r="P59" s="11">
        <f t="shared" si="2"/>
        <v>445.13333333333327</v>
      </c>
    </row>
    <row r="60" spans="1:16" s="6" customFormat="1" ht="18.75" customHeight="1" x14ac:dyDescent="0.25">
      <c r="A60" s="15">
        <v>54</v>
      </c>
      <c r="B60" s="18" t="s">
        <v>74</v>
      </c>
      <c r="C60" s="32" t="s">
        <v>43</v>
      </c>
      <c r="D60" s="27">
        <v>30</v>
      </c>
      <c r="E60" s="38">
        <v>108.6</v>
      </c>
      <c r="F60" s="38">
        <v>109.14</v>
      </c>
      <c r="G60" s="39">
        <v>107</v>
      </c>
      <c r="H60" s="4"/>
      <c r="I60" s="4"/>
      <c r="J60" s="4"/>
      <c r="K60" s="4"/>
      <c r="L60" s="4"/>
      <c r="M60" s="11">
        <f t="shared" si="3"/>
        <v>108.24666666666667</v>
      </c>
      <c r="N60" s="34">
        <v>107</v>
      </c>
      <c r="O60" s="10">
        <f t="shared" si="1"/>
        <v>108.24666666666667</v>
      </c>
      <c r="P60" s="11">
        <f t="shared" si="2"/>
        <v>3247.4</v>
      </c>
    </row>
    <row r="61" spans="1:16" s="6" customFormat="1" ht="17.25" customHeight="1" x14ac:dyDescent="0.25">
      <c r="A61" s="15">
        <v>55</v>
      </c>
      <c r="B61" s="18" t="s">
        <v>75</v>
      </c>
      <c r="C61" s="31" t="s">
        <v>43</v>
      </c>
      <c r="D61" s="26">
        <v>30</v>
      </c>
      <c r="E61" s="38">
        <v>446.6</v>
      </c>
      <c r="F61" s="38">
        <v>448.8</v>
      </c>
      <c r="G61" s="39">
        <v>440</v>
      </c>
      <c r="H61" s="4"/>
      <c r="I61" s="4"/>
      <c r="J61" s="4"/>
      <c r="K61" s="4"/>
      <c r="L61" s="4"/>
      <c r="M61" s="11">
        <f t="shared" si="3"/>
        <v>445.13333333333338</v>
      </c>
      <c r="N61" s="34">
        <v>440</v>
      </c>
      <c r="O61" s="10">
        <f t="shared" si="1"/>
        <v>445.13333333333338</v>
      </c>
      <c r="P61" s="11">
        <f t="shared" si="2"/>
        <v>13354.000000000002</v>
      </c>
    </row>
    <row r="62" spans="1:16" s="6" customFormat="1" ht="16.5" customHeight="1" x14ac:dyDescent="0.25">
      <c r="A62" s="15">
        <v>56</v>
      </c>
      <c r="B62" s="18" t="s">
        <v>76</v>
      </c>
      <c r="C62" s="32" t="s">
        <v>45</v>
      </c>
      <c r="D62" s="27">
        <v>20</v>
      </c>
      <c r="E62" s="38">
        <v>126.87</v>
      </c>
      <c r="F62" s="38">
        <v>127.5</v>
      </c>
      <c r="G62" s="39">
        <v>125</v>
      </c>
      <c r="H62" s="4"/>
      <c r="I62" s="4"/>
      <c r="J62" s="4"/>
      <c r="K62" s="4"/>
      <c r="L62" s="4"/>
      <c r="M62" s="11">
        <f t="shared" si="3"/>
        <v>126.45666666666666</v>
      </c>
      <c r="N62" s="34">
        <v>125</v>
      </c>
      <c r="O62" s="10">
        <f t="shared" si="1"/>
        <v>126.45666666666666</v>
      </c>
      <c r="P62" s="11">
        <f t="shared" si="2"/>
        <v>2529.1333333333332</v>
      </c>
    </row>
    <row r="63" spans="1:16" s="6" customFormat="1" ht="16.5" customHeight="1" x14ac:dyDescent="0.25">
      <c r="A63" s="15">
        <v>57</v>
      </c>
      <c r="B63" s="18" t="s">
        <v>77</v>
      </c>
      <c r="C63" s="32" t="s">
        <v>45</v>
      </c>
      <c r="D63" s="27">
        <v>20</v>
      </c>
      <c r="E63" s="38">
        <v>165.44</v>
      </c>
      <c r="F63" s="38">
        <v>166.26</v>
      </c>
      <c r="G63" s="39">
        <v>163</v>
      </c>
      <c r="H63" s="4"/>
      <c r="I63" s="4"/>
      <c r="J63" s="4"/>
      <c r="K63" s="4"/>
      <c r="L63" s="4"/>
      <c r="M63" s="11">
        <f t="shared" si="3"/>
        <v>164.9</v>
      </c>
      <c r="N63" s="34">
        <v>163</v>
      </c>
      <c r="O63" s="10">
        <f t="shared" si="1"/>
        <v>164.9</v>
      </c>
      <c r="P63" s="11">
        <f t="shared" si="2"/>
        <v>3298</v>
      </c>
    </row>
    <row r="64" spans="1:16" s="6" customFormat="1" ht="15.75" customHeight="1" x14ac:dyDescent="0.25">
      <c r="A64" s="15">
        <v>58</v>
      </c>
      <c r="B64" s="18" t="s">
        <v>78</v>
      </c>
      <c r="C64" s="32" t="s">
        <v>44</v>
      </c>
      <c r="D64" s="27">
        <v>300</v>
      </c>
      <c r="E64" s="38">
        <v>10.15</v>
      </c>
      <c r="F64" s="38">
        <v>10.199999999999999</v>
      </c>
      <c r="G64" s="39">
        <v>10</v>
      </c>
      <c r="H64" s="4"/>
      <c r="I64" s="4"/>
      <c r="J64" s="4"/>
      <c r="K64" s="4"/>
      <c r="L64" s="4"/>
      <c r="M64" s="11">
        <f t="shared" si="3"/>
        <v>10.116666666666667</v>
      </c>
      <c r="N64" s="34">
        <v>10</v>
      </c>
      <c r="O64" s="10">
        <f t="shared" si="1"/>
        <v>10.116666666666667</v>
      </c>
      <c r="P64" s="11">
        <f t="shared" si="2"/>
        <v>3035</v>
      </c>
    </row>
    <row r="65" spans="1:17" s="6" customFormat="1" ht="15.75" customHeight="1" x14ac:dyDescent="0.25">
      <c r="A65" s="18">
        <v>59</v>
      </c>
      <c r="B65" s="18" t="s">
        <v>41</v>
      </c>
      <c r="C65" s="31" t="s">
        <v>44</v>
      </c>
      <c r="D65" s="26">
        <v>500</v>
      </c>
      <c r="E65" s="38">
        <v>6.09</v>
      </c>
      <c r="F65" s="38">
        <v>6.12</v>
      </c>
      <c r="G65" s="39">
        <v>6</v>
      </c>
      <c r="H65" s="4"/>
      <c r="I65" s="4"/>
      <c r="J65" s="4"/>
      <c r="K65" s="4"/>
      <c r="L65" s="4"/>
      <c r="M65" s="11">
        <f t="shared" si="3"/>
        <v>6.07</v>
      </c>
      <c r="N65" s="34">
        <v>6</v>
      </c>
      <c r="O65" s="10">
        <f t="shared" si="1"/>
        <v>6.07</v>
      </c>
      <c r="P65" s="11">
        <f t="shared" si="2"/>
        <v>3035</v>
      </c>
    </row>
    <row r="66" spans="1:17" s="6" customFormat="1" ht="15.75" customHeight="1" x14ac:dyDescent="0.25">
      <c r="A66" s="18">
        <v>60</v>
      </c>
      <c r="B66" s="17" t="s">
        <v>42</v>
      </c>
      <c r="C66" s="31" t="s">
        <v>44</v>
      </c>
      <c r="D66" s="26">
        <v>300</v>
      </c>
      <c r="E66" s="38">
        <v>5.07</v>
      </c>
      <c r="F66" s="38">
        <v>5.0999999999999996</v>
      </c>
      <c r="G66" s="39">
        <v>5</v>
      </c>
      <c r="H66" s="4"/>
      <c r="I66" s="4"/>
      <c r="J66" s="4"/>
      <c r="K66" s="4"/>
      <c r="L66" s="4"/>
      <c r="M66" s="11">
        <f t="shared" si="3"/>
        <v>5.0566666666666666</v>
      </c>
      <c r="N66" s="34">
        <v>5</v>
      </c>
      <c r="O66" s="10">
        <f t="shared" si="1"/>
        <v>5.0566666666666666</v>
      </c>
      <c r="P66" s="11">
        <f t="shared" si="2"/>
        <v>1517</v>
      </c>
    </row>
    <row r="67" spans="1:17" s="5" customFormat="1" ht="18" customHeight="1" x14ac:dyDescent="0.25">
      <c r="A67" s="2"/>
      <c r="B67" s="45" t="s">
        <v>11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24">
        <f>SUM(P7:P66)</f>
        <v>245833.00000000003</v>
      </c>
      <c r="Q67" s="21"/>
    </row>
    <row r="68" spans="1:17" s="2" customFormat="1" ht="18.75" customHeight="1" x14ac:dyDescent="0.25">
      <c r="A68" s="43" t="s">
        <v>14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P68" s="30"/>
    </row>
    <row r="69" spans="1:17" s="2" customFormat="1" ht="18.75" customHeight="1" x14ac:dyDescent="0.2">
      <c r="E69" s="25"/>
      <c r="F69" s="40"/>
      <c r="G69" s="25"/>
      <c r="M69" s="25"/>
      <c r="P69" s="25"/>
    </row>
    <row r="70" spans="1:17" ht="18.75" customHeight="1" x14ac:dyDescent="0.25">
      <c r="A70" s="2"/>
      <c r="E70" s="25"/>
      <c r="F70" s="40"/>
      <c r="G70" s="25"/>
      <c r="H70" s="2"/>
      <c r="I70" s="2"/>
      <c r="J70" s="2"/>
      <c r="K70" s="2"/>
      <c r="L70" s="2"/>
      <c r="M70" s="25"/>
      <c r="N70" s="2"/>
      <c r="P70" s="25"/>
    </row>
    <row r="71" spans="1:17" ht="18.75" customHeight="1" x14ac:dyDescent="0.25">
      <c r="A71" s="2"/>
      <c r="E71" s="25"/>
      <c r="F71" s="40"/>
      <c r="G71" s="25"/>
      <c r="H71" s="2"/>
      <c r="I71" s="2"/>
      <c r="J71" s="2"/>
      <c r="K71" s="2"/>
      <c r="L71" s="2"/>
      <c r="M71" s="25"/>
      <c r="N71" s="2"/>
      <c r="P71" s="25"/>
    </row>
    <row r="72" spans="1:17" ht="21" customHeight="1" x14ac:dyDescent="0.25">
      <c r="A72" s="43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2"/>
      <c r="P72" s="25"/>
    </row>
    <row r="73" spans="1:17" ht="18.75" customHeight="1" x14ac:dyDescent="0.25">
      <c r="A73" s="2"/>
      <c r="E73" s="25"/>
      <c r="F73" s="40"/>
      <c r="G73" s="25"/>
      <c r="H73" s="2"/>
      <c r="I73" s="2"/>
      <c r="J73" s="2"/>
      <c r="K73" s="2"/>
      <c r="L73" s="2"/>
      <c r="M73" s="25"/>
      <c r="N73" s="2"/>
      <c r="P73" s="25"/>
    </row>
    <row r="74" spans="1:17" ht="18.75" customHeight="1" x14ac:dyDescent="0.25">
      <c r="A74" s="2"/>
      <c r="E74" s="25"/>
      <c r="F74" s="40"/>
      <c r="G74" s="25"/>
      <c r="H74" s="2"/>
      <c r="I74" s="2"/>
      <c r="J74" s="2"/>
      <c r="K74" s="2"/>
      <c r="L74" s="2"/>
      <c r="M74" s="25"/>
      <c r="N74" s="2"/>
      <c r="P74" s="25"/>
    </row>
    <row r="75" spans="1:17" ht="18.75" customHeight="1" x14ac:dyDescent="0.25">
      <c r="A75" s="2"/>
      <c r="E75" s="25"/>
      <c r="F75" s="40"/>
      <c r="G75" s="25"/>
      <c r="H75" s="2"/>
      <c r="I75" s="2"/>
      <c r="J75" s="2"/>
      <c r="K75" s="2"/>
      <c r="L75" s="2"/>
      <c r="M75" s="25"/>
      <c r="N75" s="2"/>
      <c r="P75" s="25"/>
    </row>
    <row r="76" spans="1:17" ht="18.75" customHeight="1" x14ac:dyDescent="0.25">
      <c r="A76" s="2"/>
      <c r="E76" s="25"/>
      <c r="F76" s="40"/>
      <c r="G76" s="25"/>
      <c r="H76" s="2"/>
      <c r="I76" s="2"/>
      <c r="J76" s="2"/>
      <c r="K76" s="2"/>
      <c r="L76" s="2"/>
      <c r="M76" s="25"/>
      <c r="N76" s="2"/>
      <c r="P76" s="25"/>
    </row>
    <row r="77" spans="1:17" ht="18.75" customHeight="1" x14ac:dyDescent="0.25">
      <c r="A77" s="2"/>
      <c r="E77" s="25"/>
      <c r="F77" s="40"/>
      <c r="G77" s="25"/>
      <c r="H77" s="2"/>
      <c r="I77" s="2"/>
      <c r="J77" s="2"/>
      <c r="K77" s="2"/>
      <c r="L77" s="2"/>
      <c r="M77" s="25"/>
      <c r="N77" s="2"/>
      <c r="P77" s="25"/>
    </row>
    <row r="78" spans="1:17" ht="18.75" customHeight="1" x14ac:dyDescent="0.25">
      <c r="A78" s="2"/>
      <c r="E78" s="25"/>
      <c r="F78" s="40"/>
      <c r="G78" s="25"/>
      <c r="H78" s="2"/>
      <c r="I78" s="2"/>
      <c r="J78" s="2"/>
      <c r="K78" s="2"/>
      <c r="L78" s="2"/>
      <c r="M78" s="25"/>
      <c r="N78" s="2"/>
      <c r="P78" s="25"/>
    </row>
    <row r="79" spans="1:17" ht="21" customHeight="1" x14ac:dyDescent="0.25">
      <c r="A79" s="2"/>
      <c r="E79" s="25"/>
      <c r="F79" s="40"/>
      <c r="G79" s="25"/>
      <c r="H79" s="2"/>
      <c r="I79" s="2"/>
      <c r="J79" s="2"/>
      <c r="K79" s="2"/>
      <c r="L79" s="2"/>
      <c r="M79" s="25"/>
      <c r="N79" s="2"/>
      <c r="P79" s="25"/>
    </row>
    <row r="80" spans="1:17" ht="21" customHeight="1" x14ac:dyDescent="0.25">
      <c r="A80" s="2"/>
      <c r="E80" s="25"/>
      <c r="F80" s="40"/>
      <c r="G80" s="25"/>
      <c r="H80" s="2"/>
      <c r="I80" s="2"/>
      <c r="J80" s="2"/>
      <c r="K80" s="2"/>
      <c r="L80" s="2"/>
      <c r="M80" s="25"/>
      <c r="N80" s="2"/>
      <c r="P80" s="25"/>
    </row>
    <row r="81" spans="1:16" ht="18.75" customHeight="1" x14ac:dyDescent="0.25">
      <c r="A81" s="2"/>
      <c r="E81" s="25"/>
      <c r="F81" s="40"/>
      <c r="G81" s="25"/>
      <c r="H81" s="2"/>
      <c r="I81" s="2"/>
      <c r="J81" s="2"/>
      <c r="K81" s="2"/>
      <c r="L81" s="2"/>
      <c r="M81" s="25"/>
      <c r="N81" s="2"/>
      <c r="P81" s="25"/>
    </row>
    <row r="82" spans="1:16" ht="18.75" customHeight="1" x14ac:dyDescent="0.25">
      <c r="A82" s="2"/>
      <c r="E82" s="25"/>
      <c r="F82" s="40"/>
      <c r="G82" s="25"/>
      <c r="H82" s="2"/>
      <c r="I82" s="2"/>
      <c r="J82" s="2"/>
      <c r="K82" s="2"/>
      <c r="L82" s="2"/>
      <c r="M82" s="25"/>
      <c r="N82" s="2"/>
      <c r="P82" s="25"/>
    </row>
    <row r="83" spans="1:16" ht="18.75" customHeight="1" x14ac:dyDescent="0.25">
      <c r="A83" s="2"/>
      <c r="E83" s="25"/>
      <c r="F83" s="40"/>
      <c r="G83" s="25"/>
      <c r="H83" s="2"/>
      <c r="I83" s="2"/>
      <c r="J83" s="2"/>
      <c r="K83" s="2"/>
      <c r="L83" s="2"/>
      <c r="M83" s="25"/>
      <c r="N83" s="2"/>
      <c r="P83" s="25"/>
    </row>
    <row r="84" spans="1:16" ht="18.75" customHeight="1" x14ac:dyDescent="0.25">
      <c r="A84" s="2"/>
      <c r="E84" s="25"/>
      <c r="F84" s="40"/>
      <c r="G84" s="25"/>
      <c r="H84" s="2"/>
      <c r="I84" s="2"/>
      <c r="J84" s="2"/>
      <c r="K84" s="2"/>
      <c r="L84" s="2"/>
      <c r="M84" s="25"/>
      <c r="N84" s="2"/>
      <c r="P84" s="25"/>
    </row>
    <row r="85" spans="1:16" ht="18.75" customHeight="1" x14ac:dyDescent="0.25">
      <c r="A85" s="2"/>
      <c r="E85" s="25"/>
      <c r="F85" s="40"/>
      <c r="G85" s="25"/>
      <c r="H85" s="2"/>
      <c r="I85" s="2"/>
      <c r="J85" s="2"/>
      <c r="K85" s="2"/>
      <c r="L85" s="2"/>
      <c r="M85" s="25"/>
      <c r="N85" s="2"/>
      <c r="P85" s="25"/>
    </row>
    <row r="86" spans="1:16" ht="18.75" customHeight="1" x14ac:dyDescent="0.25">
      <c r="A86" s="2"/>
      <c r="E86" s="25"/>
      <c r="F86" s="40"/>
      <c r="G86" s="25"/>
      <c r="H86" s="2"/>
      <c r="I86" s="2"/>
      <c r="J86" s="2"/>
      <c r="K86" s="2"/>
      <c r="L86" s="2"/>
      <c r="M86" s="25"/>
      <c r="N86" s="2"/>
      <c r="P86" s="25"/>
    </row>
    <row r="87" spans="1:16" ht="18.75" customHeight="1" x14ac:dyDescent="0.25">
      <c r="A87" s="2"/>
      <c r="E87" s="25"/>
      <c r="F87" s="40"/>
      <c r="G87" s="25"/>
      <c r="H87" s="2"/>
      <c r="I87" s="2"/>
      <c r="J87" s="2"/>
      <c r="K87" s="2"/>
      <c r="L87" s="2"/>
      <c r="M87" s="25"/>
      <c r="N87" s="2"/>
      <c r="P87" s="25"/>
    </row>
    <row r="88" spans="1:16" ht="18.75" customHeight="1" x14ac:dyDescent="0.25">
      <c r="A88" s="2"/>
      <c r="E88" s="25"/>
      <c r="F88" s="40"/>
      <c r="G88" s="25"/>
      <c r="H88" s="2"/>
      <c r="I88" s="2"/>
      <c r="J88" s="2"/>
      <c r="K88" s="2"/>
      <c r="L88" s="2"/>
      <c r="M88" s="25"/>
      <c r="N88" s="2"/>
      <c r="P88" s="25"/>
    </row>
    <row r="89" spans="1:16" ht="18.75" customHeight="1" x14ac:dyDescent="0.25">
      <c r="A89" s="2"/>
      <c r="E89" s="25"/>
      <c r="F89" s="40"/>
      <c r="G89" s="25"/>
      <c r="H89" s="2"/>
      <c r="I89" s="2"/>
      <c r="J89" s="2"/>
      <c r="K89" s="2"/>
      <c r="L89" s="2"/>
      <c r="M89" s="25"/>
      <c r="N89" s="2"/>
      <c r="P89" s="25"/>
    </row>
    <row r="90" spans="1:16" ht="21" customHeight="1" x14ac:dyDescent="0.25">
      <c r="A90" s="2"/>
      <c r="E90" s="25"/>
      <c r="F90" s="40"/>
      <c r="G90" s="25"/>
      <c r="H90" s="2"/>
      <c r="I90" s="2"/>
      <c r="J90" s="2"/>
      <c r="K90" s="2"/>
      <c r="L90" s="2"/>
      <c r="M90" s="25"/>
      <c r="N90" s="2"/>
      <c r="P90" s="25"/>
    </row>
    <row r="91" spans="1:16" ht="21" customHeight="1" x14ac:dyDescent="0.25">
      <c r="A91" s="2"/>
      <c r="E91" s="25"/>
      <c r="F91" s="40"/>
      <c r="G91" s="25"/>
      <c r="H91" s="2"/>
      <c r="I91" s="2"/>
      <c r="J91" s="2"/>
      <c r="K91" s="2"/>
      <c r="L91" s="2"/>
      <c r="M91" s="25"/>
      <c r="N91" s="2"/>
      <c r="P91" s="25"/>
    </row>
    <row r="92" spans="1:16" ht="18.75" customHeight="1" x14ac:dyDescent="0.25">
      <c r="A92" s="2"/>
      <c r="E92" s="25"/>
      <c r="F92" s="40"/>
      <c r="G92" s="25"/>
      <c r="H92" s="2"/>
      <c r="I92" s="2"/>
      <c r="J92" s="2"/>
      <c r="K92" s="2"/>
      <c r="L92" s="2"/>
      <c r="M92" s="25"/>
      <c r="N92" s="2"/>
      <c r="P92" s="25"/>
    </row>
    <row r="93" spans="1:16" ht="18.75" customHeight="1" x14ac:dyDescent="0.25">
      <c r="A93" s="2"/>
      <c r="E93" s="25"/>
      <c r="F93" s="40"/>
      <c r="G93" s="25"/>
      <c r="H93" s="2"/>
      <c r="I93" s="2"/>
      <c r="J93" s="2"/>
      <c r="K93" s="2"/>
      <c r="L93" s="2"/>
      <c r="M93" s="25"/>
      <c r="N93" s="2"/>
      <c r="P93" s="25"/>
    </row>
    <row r="94" spans="1:16" ht="18.75" customHeight="1" x14ac:dyDescent="0.25">
      <c r="A94" s="2"/>
      <c r="E94" s="25"/>
      <c r="F94" s="40"/>
      <c r="G94" s="25"/>
      <c r="H94" s="2"/>
      <c r="I94" s="2"/>
      <c r="J94" s="2"/>
      <c r="K94" s="2"/>
      <c r="L94" s="2"/>
      <c r="M94" s="25"/>
      <c r="N94" s="2"/>
      <c r="P94" s="25"/>
    </row>
    <row r="95" spans="1:16" ht="18.75" customHeight="1" x14ac:dyDescent="0.25">
      <c r="A95" s="2"/>
      <c r="E95" s="25"/>
      <c r="F95" s="40"/>
      <c r="G95" s="25"/>
      <c r="H95" s="2"/>
      <c r="I95" s="2"/>
      <c r="J95" s="2"/>
      <c r="K95" s="2"/>
      <c r="L95" s="2"/>
      <c r="M95" s="25"/>
      <c r="N95" s="2"/>
      <c r="P95" s="25"/>
    </row>
    <row r="96" spans="1:16" ht="21" customHeight="1" x14ac:dyDescent="0.25">
      <c r="A96" s="2"/>
      <c r="E96" s="25"/>
      <c r="F96" s="40"/>
      <c r="G96" s="25"/>
      <c r="H96" s="2"/>
      <c r="I96" s="2"/>
      <c r="J96" s="2"/>
      <c r="K96" s="2"/>
      <c r="L96" s="2"/>
      <c r="M96" s="25"/>
      <c r="N96" s="2"/>
      <c r="P96" s="25"/>
    </row>
    <row r="97" spans="1:16" ht="21" customHeight="1" x14ac:dyDescent="0.25">
      <c r="A97" s="2"/>
      <c r="E97" s="25"/>
      <c r="F97" s="40"/>
      <c r="G97" s="25"/>
      <c r="H97" s="2"/>
      <c r="I97" s="2"/>
      <c r="J97" s="2"/>
      <c r="K97" s="2"/>
      <c r="L97" s="2"/>
      <c r="M97" s="25"/>
      <c r="N97" s="2"/>
      <c r="P97" s="25"/>
    </row>
    <row r="98" spans="1:16" ht="18.75" customHeight="1" x14ac:dyDescent="0.25">
      <c r="A98" s="2"/>
      <c r="E98" s="25"/>
      <c r="F98" s="40"/>
      <c r="G98" s="25"/>
      <c r="H98" s="2"/>
      <c r="I98" s="2"/>
      <c r="J98" s="2"/>
      <c r="K98" s="2"/>
      <c r="L98" s="2"/>
      <c r="M98" s="25"/>
      <c r="N98" s="2"/>
      <c r="P98" s="25"/>
    </row>
    <row r="99" spans="1:16" ht="18.75" customHeight="1" x14ac:dyDescent="0.25">
      <c r="A99" s="2"/>
      <c r="E99" s="25"/>
      <c r="F99" s="40"/>
      <c r="G99" s="25"/>
      <c r="H99" s="2"/>
      <c r="I99" s="2"/>
      <c r="J99" s="2"/>
      <c r="K99" s="2"/>
      <c r="L99" s="2"/>
      <c r="M99" s="25"/>
      <c r="N99" s="2"/>
      <c r="P99" s="25"/>
    </row>
    <row r="100" spans="1:16" ht="18.75" customHeight="1" x14ac:dyDescent="0.25">
      <c r="A100" s="2"/>
      <c r="E100" s="25"/>
      <c r="F100" s="40"/>
      <c r="G100" s="25"/>
      <c r="H100" s="2"/>
      <c r="I100" s="2"/>
      <c r="J100" s="2"/>
      <c r="K100" s="2"/>
      <c r="L100" s="2"/>
      <c r="M100" s="25"/>
      <c r="N100" s="2"/>
      <c r="P100" s="25"/>
    </row>
    <row r="101" spans="1:16" ht="21" customHeight="1" x14ac:dyDescent="0.25">
      <c r="A101" s="2"/>
      <c r="E101" s="25"/>
      <c r="F101" s="40"/>
      <c r="G101" s="25"/>
      <c r="H101" s="2"/>
      <c r="I101" s="2"/>
      <c r="J101" s="2"/>
      <c r="K101" s="2"/>
      <c r="L101" s="2"/>
      <c r="M101" s="25"/>
      <c r="N101" s="2"/>
      <c r="P101" s="25"/>
    </row>
    <row r="102" spans="1:16" ht="18.75" customHeight="1" x14ac:dyDescent="0.25">
      <c r="A102" s="2"/>
      <c r="E102" s="25"/>
      <c r="F102" s="40"/>
      <c r="G102" s="25"/>
      <c r="H102" s="2"/>
      <c r="I102" s="2"/>
      <c r="J102" s="2"/>
      <c r="K102" s="2"/>
      <c r="L102" s="2"/>
      <c r="M102" s="25"/>
      <c r="N102" s="2"/>
      <c r="P102" s="25"/>
    </row>
    <row r="103" spans="1:16" ht="18.75" customHeight="1" x14ac:dyDescent="0.25">
      <c r="A103" s="2"/>
      <c r="E103" s="25"/>
      <c r="F103" s="40"/>
      <c r="G103" s="25"/>
      <c r="H103" s="2"/>
      <c r="I103" s="2"/>
      <c r="J103" s="2"/>
      <c r="K103" s="2"/>
      <c r="L103" s="2"/>
      <c r="M103" s="25"/>
      <c r="N103" s="2"/>
      <c r="P103" s="25"/>
    </row>
    <row r="104" spans="1:16" ht="18.75" customHeight="1" x14ac:dyDescent="0.25">
      <c r="A104" s="2"/>
      <c r="E104" s="25"/>
      <c r="F104" s="40"/>
      <c r="G104" s="25"/>
      <c r="H104" s="2"/>
      <c r="I104" s="2"/>
      <c r="J104" s="2"/>
      <c r="K104" s="2"/>
      <c r="L104" s="2"/>
      <c r="M104" s="25"/>
      <c r="N104" s="2"/>
      <c r="P104" s="25"/>
    </row>
    <row r="105" spans="1:16" ht="18.75" customHeight="1" x14ac:dyDescent="0.25">
      <c r="A105" s="2"/>
      <c r="E105" s="25"/>
      <c r="F105" s="40"/>
      <c r="G105" s="25"/>
      <c r="H105" s="2"/>
      <c r="I105" s="2"/>
      <c r="J105" s="2"/>
      <c r="K105" s="2"/>
      <c r="L105" s="2"/>
      <c r="M105" s="25"/>
      <c r="N105" s="2"/>
      <c r="P105" s="25"/>
    </row>
    <row r="106" spans="1:16" ht="21" customHeight="1" x14ac:dyDescent="0.25">
      <c r="A106" s="2"/>
      <c r="E106" s="25"/>
      <c r="F106" s="40"/>
      <c r="G106" s="25"/>
      <c r="H106" s="2"/>
      <c r="I106" s="2"/>
      <c r="J106" s="2"/>
      <c r="K106" s="2"/>
      <c r="L106" s="2"/>
      <c r="M106" s="25"/>
      <c r="N106" s="2"/>
      <c r="P106" s="25"/>
    </row>
    <row r="107" spans="1:16" ht="21" customHeight="1" x14ac:dyDescent="0.25">
      <c r="E107" s="41"/>
      <c r="P107" s="29"/>
    </row>
    <row r="109" spans="1:16" s="1" customFormat="1" ht="21" x14ac:dyDescent="0.35">
      <c r="A109" s="23"/>
      <c r="B109" s="2"/>
      <c r="C109" s="2"/>
      <c r="D109" s="2"/>
      <c r="E109" s="35"/>
      <c r="F109" s="42"/>
      <c r="G109" s="35"/>
      <c r="H109" s="22"/>
      <c r="I109" s="22"/>
      <c r="J109" s="22"/>
      <c r="K109" s="22"/>
      <c r="L109" s="22"/>
      <c r="M109" s="30"/>
      <c r="N109" s="28"/>
      <c r="O109" s="2"/>
      <c r="P109" s="30"/>
    </row>
    <row r="112" spans="1:16" s="1" customFormat="1" ht="21" x14ac:dyDescent="0.35">
      <c r="A112" s="23"/>
      <c r="B112" s="2"/>
      <c r="C112" s="2"/>
      <c r="D112" s="2"/>
      <c r="E112" s="35"/>
      <c r="F112" s="42"/>
      <c r="G112" s="35"/>
      <c r="H112" s="22"/>
      <c r="I112" s="22"/>
      <c r="J112" s="22"/>
      <c r="K112" s="22"/>
      <c r="L112" s="22"/>
      <c r="M112" s="30"/>
      <c r="N112" s="28"/>
      <c r="O112" s="2"/>
      <c r="P112" s="30"/>
    </row>
  </sheetData>
  <mergeCells count="15">
    <mergeCell ref="A72:M72"/>
    <mergeCell ref="B67:O67"/>
    <mergeCell ref="P4:P5"/>
    <mergeCell ref="F1:P1"/>
    <mergeCell ref="A2:P2"/>
    <mergeCell ref="A3:P3"/>
    <mergeCell ref="A4:A6"/>
    <mergeCell ref="B4:B6"/>
    <mergeCell ref="E4:L4"/>
    <mergeCell ref="M4:M5"/>
    <mergeCell ref="O4:O5"/>
    <mergeCell ref="D4:D6"/>
    <mergeCell ref="C4:C6"/>
    <mergeCell ref="N4:N5"/>
    <mergeCell ref="A68:M6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Лекарственные препараты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2026-10-08T06:30:23Z</dcterms:modified>
</cp:coreProperties>
</file>