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D14" i="1"/>
  <c r="AD15" i="1"/>
  <c r="AD16" i="1"/>
  <c r="AD17" i="1"/>
  <c r="AD18" i="1"/>
  <c r="AD12" i="1"/>
  <c r="AD11" i="1"/>
  <c r="AD19" i="1" l="1"/>
</calcChain>
</file>

<file path=xl/sharedStrings.xml><?xml version="1.0" encoding="utf-8"?>
<sst xmlns="http://schemas.openxmlformats.org/spreadsheetml/2006/main" count="237" uniqueCount="109">
  <si>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</si>
  <si>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</si>
  <si>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</si>
  <si>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</si>
  <si>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</si>
  <si>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</si>
  <si>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</si>
  <si>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</si>
  <si>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</si>
  <si>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</si>
  <si>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</si>
  <si>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</si>
  <si>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</si>
  <si>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</si>
  <si>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</si>
  <si>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</si>
  <si>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</si>
  <si>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</si>
  <si>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</si>
  <si>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</si>
  <si>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</si>
  <si>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</si>
  <si>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</si>
  <si>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</si>
  <si>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</si>
  <si>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</si>
  <si>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</si>
  <si>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</si>
  <si>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</si>
  <si>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</si>
  <si>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</si>
  <si>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</si>
  <si>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</si>
  <si>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</si>
  <si>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</si>
  <si>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</si>
  <si>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</si>
  <si>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</si>
  <si>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</si>
  <si>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</si>
  <si>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</si>
  <si>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</si>
  <si>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</si>
  <si>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</si>
  <si>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</si>
  <si>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</si>
  <si>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</si>
  <si>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</si>
  <si>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</si>
  <si>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</si>
  <si>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</si>
  <si>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</si>
  <si>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Кефир</t>
  </si>
  <si>
    <t>кг</t>
  </si>
  <si>
    <t>86,00 
Контракт в ЕИС №2662100710526000016</t>
  </si>
  <si>
    <t>113,00 
Контракт в ЕИС №2662200258026000005</t>
  </si>
  <si>
    <t>108,72 
Контракт в ЕИС №2662400219026000003</t>
  </si>
  <si>
    <t>Ряженка</t>
  </si>
  <si>
    <t>122,00 
Контракт в ЕИС №2662200258026000005</t>
  </si>
  <si>
    <t>122,46 
Контракт в ЕИС №2668200342925000068</t>
  </si>
  <si>
    <t>Снежок</t>
  </si>
  <si>
    <t>129,00 
Контракт в ЕИС №2662200258026000005</t>
  </si>
  <si>
    <t>124,34 
Контракт в ЕИС №2662400219026000003</t>
  </si>
  <si>
    <t>Молоко цельное питьевое</t>
  </si>
  <si>
    <t>л (дм³)</t>
  </si>
  <si>
    <t>90,00 
Контракт в ЕИС №3660700752026000001</t>
  </si>
  <si>
    <t>132,24 
Контракт в ЕИС №2665806961225000274</t>
  </si>
  <si>
    <t>81,00 
Контракт в ЕИС №3663000710125000031</t>
  </si>
  <si>
    <t>7</t>
  </si>
  <si>
    <t xml:space="preserve">Сметана </t>
  </si>
  <si>
    <t>300,00 
Контракт в ЕИС №3665400877826000005</t>
  </si>
  <si>
    <t>250,00 
Контракт в ЕИС №2661900758826000004</t>
  </si>
  <si>
    <t>342,56 
Контракт в ЕИС №2662400219026000003</t>
  </si>
  <si>
    <t>8</t>
  </si>
  <si>
    <t>Творог</t>
  </si>
  <si>
    <t>425,00 
Контракт в ЕИС №3664600920026000009</t>
  </si>
  <si>
    <t>Поставщик 1</t>
  </si>
  <si>
    <t>Поставщик 2</t>
  </si>
  <si>
    <t>Поставщик 3</t>
  </si>
  <si>
    <t>Дата подготовки обоснования НМЦК:07.10.2026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</si>
  <si>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</si>
  <si>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</si>
  <si>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</si>
  <si>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</si>
  <si>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</si>
  <si>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Специалист в сфере закупок</t>
  </si>
  <si>
    <t>Йогурт/Биойогурт</t>
  </si>
  <si>
    <t>Бифилайф</t>
  </si>
  <si>
    <t>10.51.52.140 (П)</t>
  </si>
  <si>
    <t>10.51.52.190 (П)</t>
  </si>
  <si>
    <t>10.51.52.130 (П)</t>
  </si>
  <si>
    <t>10.51.52.110 (П)</t>
  </si>
  <si>
    <t>10.51.11.111 (П)</t>
  </si>
  <si>
    <t>10.51.52.212 (П)</t>
  </si>
  <si>
    <t>10.51.40.300 (О)</t>
  </si>
  <si>
    <t>121,55 Контракт в ЕИС № 1262600807025000030</t>
  </si>
  <si>
    <t xml:space="preserve">111,48 Контракт в ЕИС № 1583800056925000199 </t>
  </si>
  <si>
    <t>158,33 Контракт в ЕИС № 3362400075125000038</t>
  </si>
  <si>
    <t>133,56 
Контракт в ЕИС № 2526302651225000041</t>
  </si>
  <si>
    <t>140,43 
Контракт в ЕИС № 2526302651225000041</t>
  </si>
  <si>
    <t>169,15 
Контракт в ЕИС № 2560400490626000022</t>
  </si>
  <si>
    <t>196,35 
Контракт в ЕИС № 2526302651225000041</t>
  </si>
  <si>
    <t>136,00 
Контракт в ЕИС № 3561800555426000019</t>
  </si>
  <si>
    <t>458,00 
Контракт в ЕИС № 2360400860026000101</t>
  </si>
  <si>
    <t>593,18
Контракт в ЕИС № 3862001020426000001</t>
  </si>
  <si>
    <t>На основании проведенного анализа рынка и расчетов, НМЦК составляет: 359 447,02 рублей.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</si>
  <si>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</si>
  <si>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</si>
  <si>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/ Захарова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</si>
</sst>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</borders>
  <cellStyleXfs count="1">
    <xf numFmtId="0" fontId="0" fillId="0" borderId="0" applyAlignment="0"/>
  </cellStyleXfs>
  <cellXfs count="6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2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62100710525000014" TargetMode="External"/><Relationship Id="rId13" Type="http://schemas.openxmlformats.org/officeDocument/2006/relationships/hyperlink" Target="http://zakupki.gov.ru/epz/contract/contractCard/common-info.html?reestrNumber=3660700752026000001" TargetMode="External"/><Relationship Id="rId18" Type="http://schemas.openxmlformats.org/officeDocument/2006/relationships/hyperlink" Target="http://zakupki.gov.ru/epz/contract/contractCard/common-info.html?reestrNumber=2662400219026000003" TargetMode="External"/><Relationship Id="rId3" Type="http://schemas.openxmlformats.org/officeDocument/2006/relationships/hyperlink" Target="http://zakupki.gov.ru/epz/contract/contractCard/common-info.html?reestrNumber=2662400219026000003" TargetMode="External"/><Relationship Id="rId21" Type="http://schemas.openxmlformats.org/officeDocument/2006/relationships/hyperlink" Target="http://zakupki.gov.ru/epz/contract/contractCard/common-info.html?reestrNumber=2667322626726000055" TargetMode="External"/><Relationship Id="rId7" Type="http://schemas.openxmlformats.org/officeDocument/2006/relationships/hyperlink" Target="http://zakupki.gov.ru/epz/contract/contractCard/common-info.html?reestrNumber=2662200258026000005" TargetMode="External"/><Relationship Id="rId12" Type="http://schemas.openxmlformats.org/officeDocument/2006/relationships/hyperlink" Target="http://zakupki.gov.ru/epz/contract/contractCard/common-info.html?reestrNumber=3662101797826000020" TargetMode="External"/><Relationship Id="rId17" Type="http://schemas.openxmlformats.org/officeDocument/2006/relationships/hyperlink" Target="http://zakupki.gov.ru/epz/contract/contractCard/common-info.html?reestrNumber=2661900758826000004" TargetMode="External"/><Relationship Id="rId2" Type="http://schemas.openxmlformats.org/officeDocument/2006/relationships/hyperlink" Target="http://zakupki.gov.ru/epz/contract/contractCard/common-info.html?reestrNumber=2662200258026000005" TargetMode="External"/><Relationship Id="rId16" Type="http://schemas.openxmlformats.org/officeDocument/2006/relationships/hyperlink" Target="http://zakupki.gov.ru/epz/contract/contractCard/common-info.html?reestrNumber=3665400877826000005" TargetMode="External"/><Relationship Id="rId20" Type="http://schemas.openxmlformats.org/officeDocument/2006/relationships/hyperlink" Target="http://zakupki.gov.ru/epz/contract/contractCard/common-info.html?reestrNumber=3664600920026000009" TargetMode="External"/><Relationship Id="rId1" Type="http://schemas.openxmlformats.org/officeDocument/2006/relationships/hyperlink" Target="http://zakupki.gov.ru/epz/contract/contractCard/common-info.html?reestrNumber=2662100710526000016" TargetMode="External"/><Relationship Id="rId6" Type="http://schemas.openxmlformats.org/officeDocument/2006/relationships/hyperlink" Target="http://zakupki.gov.ru/epz/contract/contractCard/common-info.html?reestrNumber=2668200342925000068" TargetMode="External"/><Relationship Id="rId11" Type="http://schemas.openxmlformats.org/officeDocument/2006/relationships/hyperlink" Target="http://zakupki.gov.ru/epz/contract/contractCard/common-info.html?reestrNumber=2662400219026000003" TargetMode="External"/><Relationship Id="rId5" Type="http://schemas.openxmlformats.org/officeDocument/2006/relationships/hyperlink" Target="http://zakupki.gov.ru/epz/contract/contractCard/common-info.html?reestrNumber=2666012741325000357" TargetMode="External"/><Relationship Id="rId15" Type="http://schemas.openxmlformats.org/officeDocument/2006/relationships/hyperlink" Target="http://zakupki.gov.ru/epz/contract/contractCard/common-info.html?reestrNumber=3663000710125000031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zakupki.gov.ru/epz/contract/contractCard/common-info.html?reestrNumber=2661900758826000004" TargetMode="External"/><Relationship Id="rId19" Type="http://schemas.openxmlformats.org/officeDocument/2006/relationships/hyperlink" Target="http://zakupki.gov.ru/epz/contract/contractCard/common-info.html?reestrNumber=2666305796525000031" TargetMode="External"/><Relationship Id="rId4" Type="http://schemas.openxmlformats.org/officeDocument/2006/relationships/hyperlink" Target="http://zakupki.gov.ru/epz/contract/contractCard/common-info.html?reestrNumber=2662200258026000005" TargetMode="External"/><Relationship Id="rId9" Type="http://schemas.openxmlformats.org/officeDocument/2006/relationships/hyperlink" Target="http://zakupki.gov.ru/epz/contract/contractCard/common-info.html?reestrNumber=2661400232125000075" TargetMode="External"/><Relationship Id="rId14" Type="http://schemas.openxmlformats.org/officeDocument/2006/relationships/hyperlink" Target="http://zakupki.gov.ru/epz/contract/contractCard/common-info.html?reestrNumber=2665806961225000274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2"/>
  <sheetViews>
    <sheetView tabSelected="1" view="pageBreakPreview" zoomScaleNormal="100" zoomScaleSheetLayoutView="100" workbookViewId="0">
      <selection activeCell="F30" sqref="F30"/>
    </sheetView>
  </sheetViews>
  <sheetFormatPr defaultColWidth="9" defaultRowHeight="15" x14ac:dyDescent="0.25"/>
  <cols>
    <col min="1" max="1" width="7.85546875" style="2" customWidth="1"/>
    <col min="2" max="2" width="20.85546875" style="2" customWidth="1"/>
    <col min="3" max="3" width="17.85546875" style="2" customWidth="1"/>
    <col min="4" max="4" width="31.28515625" style="2" customWidth="1"/>
    <col min="5" max="5" width="17" style="2" customWidth="1"/>
    <col min="6" max="6" width="8.85546875" style="2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2" customWidth="1"/>
    <col min="31" max="31" width="18.42578125" style="2" customWidth="1"/>
    <col min="32" max="1025" width="9.140625" style="2" customWidth="1"/>
    <col min="1026" max="16384" width="9" style="2"/>
  </cols>
  <sheetData>
    <row r="1" spans="1:32" ht="15" customHeight="1" x14ac:dyDescent="0.25">
      <c r="A1" s="1"/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32" ht="42" customHeight="1" x14ac:dyDescent="0.3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2" ht="15" customHeight="1" x14ac:dyDescent="0.25">
      <c r="A3" s="1"/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2" x14ac:dyDescent="0.25">
      <c r="A4" s="1"/>
      <c r="B4" s="1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  <c r="AB4" s="3"/>
      <c r="AC4" s="3"/>
    </row>
    <row r="5" spans="1:32" ht="24.75" customHeight="1" x14ac:dyDescent="0.25">
      <c r="A5" s="41" t="s">
        <v>2</v>
      </c>
      <c r="B5" s="41"/>
      <c r="C5" s="49" t="s">
        <v>83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2" ht="42" customHeight="1" x14ac:dyDescent="0.25">
      <c r="A6" s="41" t="s">
        <v>81</v>
      </c>
      <c r="B6" s="41"/>
      <c r="C6" s="49" t="s">
        <v>82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3.5" customHeight="1" x14ac:dyDescent="0.25">
      <c r="A7" s="44" t="s">
        <v>80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7"/>
    </row>
    <row r="8" spans="1:32" ht="125.25" customHeight="1" x14ac:dyDescent="0.25">
      <c r="A8" s="42" t="s">
        <v>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</row>
    <row r="9" spans="1:32" ht="30" customHeight="1" x14ac:dyDescent="0.25">
      <c r="A9" s="41" t="s">
        <v>4</v>
      </c>
      <c r="B9" s="41" t="s">
        <v>5</v>
      </c>
      <c r="C9" s="41"/>
      <c r="D9" s="43" t="s">
        <v>6</v>
      </c>
      <c r="E9" s="41" t="s">
        <v>7</v>
      </c>
      <c r="F9" s="43" t="s">
        <v>8</v>
      </c>
      <c r="G9" s="5" t="s">
        <v>76</v>
      </c>
      <c r="H9" s="5" t="s">
        <v>77</v>
      </c>
      <c r="I9" s="5" t="s">
        <v>78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  <c r="X9" s="5" t="s">
        <v>23</v>
      </c>
      <c r="Y9" s="5" t="s">
        <v>24</v>
      </c>
      <c r="Z9" s="5" t="s">
        <v>25</v>
      </c>
      <c r="AA9" s="6" t="s">
        <v>26</v>
      </c>
      <c r="AB9" s="6" t="s">
        <v>27</v>
      </c>
      <c r="AC9" s="43" t="s">
        <v>84</v>
      </c>
      <c r="AD9" s="7" t="s">
        <v>28</v>
      </c>
    </row>
    <row r="10" spans="1:32" ht="45" customHeight="1" x14ac:dyDescent="0.25">
      <c r="A10" s="41"/>
      <c r="B10" s="41"/>
      <c r="C10" s="41"/>
      <c r="D10" s="43"/>
      <c r="E10" s="41"/>
      <c r="F10" s="43"/>
      <c r="G10" s="5" t="s">
        <v>29</v>
      </c>
      <c r="H10" s="5" t="s">
        <v>29</v>
      </c>
      <c r="I10" s="5" t="s">
        <v>29</v>
      </c>
      <c r="J10" s="5" t="s">
        <v>29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29</v>
      </c>
      <c r="P10" s="5" t="s">
        <v>29</v>
      </c>
      <c r="Q10" s="5" t="s">
        <v>29</v>
      </c>
      <c r="R10" s="5" t="s">
        <v>29</v>
      </c>
      <c r="S10" s="5" t="s">
        <v>29</v>
      </c>
      <c r="T10" s="5" t="s">
        <v>29</v>
      </c>
      <c r="U10" s="5" t="s">
        <v>29</v>
      </c>
      <c r="V10" s="5" t="s">
        <v>29</v>
      </c>
      <c r="W10" s="5" t="s">
        <v>29</v>
      </c>
      <c r="X10" s="5" t="s">
        <v>29</v>
      </c>
      <c r="Y10" s="5" t="s">
        <v>29</v>
      </c>
      <c r="Z10" s="5" t="s">
        <v>29</v>
      </c>
      <c r="AA10" s="8"/>
      <c r="AB10" s="8"/>
      <c r="AC10" s="43"/>
      <c r="AD10" s="9"/>
    </row>
    <row r="11" spans="1:32" ht="52.5" customHeight="1" x14ac:dyDescent="0.25">
      <c r="A11" s="10" t="s">
        <v>51</v>
      </c>
      <c r="B11" s="41" t="s">
        <v>52</v>
      </c>
      <c r="C11" s="41"/>
      <c r="D11" s="6" t="s">
        <v>88</v>
      </c>
      <c r="E11" s="10" t="s">
        <v>53</v>
      </c>
      <c r="F11" s="11">
        <v>100</v>
      </c>
      <c r="G11" s="22" t="s">
        <v>54</v>
      </c>
      <c r="H11" s="23" t="s">
        <v>55</v>
      </c>
      <c r="I11" s="24" t="s">
        <v>56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5" t="s">
        <v>36</v>
      </c>
      <c r="Q11" s="5" t="s">
        <v>37</v>
      </c>
      <c r="R11" s="5" t="s">
        <v>38</v>
      </c>
      <c r="S11" s="5" t="s">
        <v>39</v>
      </c>
      <c r="T11" s="5" t="s">
        <v>40</v>
      </c>
      <c r="U11" s="5" t="s">
        <v>41</v>
      </c>
      <c r="V11" s="5" t="s">
        <v>42</v>
      </c>
      <c r="W11" s="5" t="s">
        <v>43</v>
      </c>
      <c r="X11" s="5" t="s">
        <v>44</v>
      </c>
      <c r="Y11" s="5" t="s">
        <v>45</v>
      </c>
      <c r="Z11" s="5" t="s">
        <v>46</v>
      </c>
      <c r="AA11" s="5">
        <v>14.51</v>
      </c>
      <c r="AB11" s="5">
        <v>14.15</v>
      </c>
      <c r="AC11" s="5">
        <v>102.57</v>
      </c>
      <c r="AD11" s="5">
        <f>F11*AC11</f>
        <v>10257</v>
      </c>
      <c r="AE11" s="12"/>
      <c r="AF11" s="12"/>
    </row>
    <row r="12" spans="1:32" ht="52.5" customHeight="1" x14ac:dyDescent="0.25">
      <c r="A12" s="10">
        <v>2</v>
      </c>
      <c r="B12" s="41" t="s">
        <v>57</v>
      </c>
      <c r="C12" s="41"/>
      <c r="D12" s="6" t="s">
        <v>90</v>
      </c>
      <c r="E12" s="10" t="s">
        <v>53</v>
      </c>
      <c r="F12" s="11">
        <v>78</v>
      </c>
      <c r="G12" s="25" t="s">
        <v>58</v>
      </c>
      <c r="H12" s="22" t="s">
        <v>98</v>
      </c>
      <c r="I12" s="26" t="s">
        <v>59</v>
      </c>
      <c r="J12" s="5" t="s">
        <v>30</v>
      </c>
      <c r="K12" s="5" t="s">
        <v>31</v>
      </c>
      <c r="L12" s="5" t="s">
        <v>32</v>
      </c>
      <c r="M12" s="5" t="s">
        <v>33</v>
      </c>
      <c r="N12" s="5" t="s">
        <v>34</v>
      </c>
      <c r="O12" s="5" t="s">
        <v>35</v>
      </c>
      <c r="P12" s="5" t="s">
        <v>36</v>
      </c>
      <c r="Q12" s="5" t="s">
        <v>37</v>
      </c>
      <c r="R12" s="5" t="s">
        <v>38</v>
      </c>
      <c r="S12" s="5" t="s">
        <v>39</v>
      </c>
      <c r="T12" s="5" t="s">
        <v>40</v>
      </c>
      <c r="U12" s="5" t="s">
        <v>41</v>
      </c>
      <c r="V12" s="5" t="s">
        <v>42</v>
      </c>
      <c r="W12" s="5" t="s">
        <v>43</v>
      </c>
      <c r="X12" s="5" t="s">
        <v>44</v>
      </c>
      <c r="Y12" s="5" t="s">
        <v>45</v>
      </c>
      <c r="Z12" s="5" t="s">
        <v>46</v>
      </c>
      <c r="AA12" s="5">
        <v>6.55</v>
      </c>
      <c r="AB12" s="5">
        <v>5.19</v>
      </c>
      <c r="AC12" s="5">
        <v>126.01</v>
      </c>
      <c r="AD12" s="5">
        <f>F12*AC12</f>
        <v>9828.7800000000007</v>
      </c>
      <c r="AE12" s="12"/>
      <c r="AF12" s="12"/>
    </row>
    <row r="13" spans="1:32" ht="52.5" customHeight="1" x14ac:dyDescent="0.25">
      <c r="A13" s="10">
        <v>3</v>
      </c>
      <c r="B13" s="41" t="s">
        <v>60</v>
      </c>
      <c r="C13" s="41"/>
      <c r="D13" s="6" t="s">
        <v>89</v>
      </c>
      <c r="E13" s="10" t="s">
        <v>53</v>
      </c>
      <c r="F13" s="11">
        <v>200</v>
      </c>
      <c r="G13" s="27" t="s">
        <v>61</v>
      </c>
      <c r="H13" s="22" t="s">
        <v>99</v>
      </c>
      <c r="I13" s="22" t="s">
        <v>102</v>
      </c>
      <c r="J13" s="5" t="s">
        <v>30</v>
      </c>
      <c r="K13" s="5" t="s">
        <v>31</v>
      </c>
      <c r="L13" s="5" t="s">
        <v>32</v>
      </c>
      <c r="M13" s="5" t="s">
        <v>33</v>
      </c>
      <c r="N13" s="5" t="s">
        <v>34</v>
      </c>
      <c r="O13" s="5" t="s">
        <v>35</v>
      </c>
      <c r="P13" s="5" t="s">
        <v>36</v>
      </c>
      <c r="Q13" s="5" t="s">
        <v>37</v>
      </c>
      <c r="R13" s="5" t="s">
        <v>38</v>
      </c>
      <c r="S13" s="5" t="s">
        <v>39</v>
      </c>
      <c r="T13" s="5" t="s">
        <v>40</v>
      </c>
      <c r="U13" s="5" t="s">
        <v>41</v>
      </c>
      <c r="V13" s="5" t="s">
        <v>42</v>
      </c>
      <c r="W13" s="5" t="s">
        <v>43</v>
      </c>
      <c r="X13" s="5" t="s">
        <v>44</v>
      </c>
      <c r="Y13" s="5" t="s">
        <v>45</v>
      </c>
      <c r="Z13" s="5" t="s">
        <v>46</v>
      </c>
      <c r="AA13" s="5">
        <v>5.76</v>
      </c>
      <c r="AB13" s="5">
        <v>4.26</v>
      </c>
      <c r="AC13" s="5">
        <v>135.13999999999999</v>
      </c>
      <c r="AD13" s="5">
        <f t="shared" ref="AD13:AD18" si="0">F13*AC13</f>
        <v>27027.999999999996</v>
      </c>
      <c r="AE13" s="12"/>
      <c r="AF13" s="12"/>
    </row>
    <row r="14" spans="1:32" ht="52.5" customHeight="1" x14ac:dyDescent="0.25">
      <c r="A14" s="38">
        <v>4</v>
      </c>
      <c r="B14" s="53" t="s">
        <v>87</v>
      </c>
      <c r="C14" s="55"/>
      <c r="D14" s="6" t="s">
        <v>89</v>
      </c>
      <c r="E14" s="38" t="s">
        <v>53</v>
      </c>
      <c r="F14" s="39">
        <v>250</v>
      </c>
      <c r="G14" s="22" t="s">
        <v>97</v>
      </c>
      <c r="H14" s="22" t="s">
        <v>95</v>
      </c>
      <c r="I14" s="22" t="s">
        <v>96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>
        <v>24.66</v>
      </c>
      <c r="AB14" s="40">
        <v>18.899999999999999</v>
      </c>
      <c r="AC14" s="40">
        <v>130.44999999999999</v>
      </c>
      <c r="AD14" s="5">
        <f t="shared" si="0"/>
        <v>32612.499999999996</v>
      </c>
      <c r="AE14" s="12"/>
      <c r="AF14" s="12"/>
    </row>
    <row r="15" spans="1:32" ht="52.5" customHeight="1" x14ac:dyDescent="0.25">
      <c r="A15" s="10">
        <v>5</v>
      </c>
      <c r="B15" s="41" t="s">
        <v>86</v>
      </c>
      <c r="C15" s="41"/>
      <c r="D15" s="6" t="s">
        <v>91</v>
      </c>
      <c r="E15" s="10" t="s">
        <v>53</v>
      </c>
      <c r="F15" s="11">
        <v>200</v>
      </c>
      <c r="G15" s="22" t="s">
        <v>100</v>
      </c>
      <c r="H15" s="28" t="s">
        <v>62</v>
      </c>
      <c r="I15" s="22" t="s">
        <v>101</v>
      </c>
      <c r="J15" s="5" t="s">
        <v>30</v>
      </c>
      <c r="K15" s="5" t="s">
        <v>31</v>
      </c>
      <c r="L15" s="5" t="s">
        <v>32</v>
      </c>
      <c r="M15" s="5" t="s">
        <v>33</v>
      </c>
      <c r="N15" s="5" t="s">
        <v>34</v>
      </c>
      <c r="O15" s="5" t="s">
        <v>35</v>
      </c>
      <c r="P15" s="5" t="s">
        <v>36</v>
      </c>
      <c r="Q15" s="5" t="s">
        <v>37</v>
      </c>
      <c r="R15" s="5" t="s">
        <v>38</v>
      </c>
      <c r="S15" s="5" t="s">
        <v>39</v>
      </c>
      <c r="T15" s="5" t="s">
        <v>40</v>
      </c>
      <c r="U15" s="5" t="s">
        <v>41</v>
      </c>
      <c r="V15" s="5" t="s">
        <v>42</v>
      </c>
      <c r="W15" s="5" t="s">
        <v>43</v>
      </c>
      <c r="X15" s="5" t="s">
        <v>44</v>
      </c>
      <c r="Y15" s="5" t="s">
        <v>45</v>
      </c>
      <c r="Z15" s="5" t="s">
        <v>46</v>
      </c>
      <c r="AA15" s="5">
        <v>36.36</v>
      </c>
      <c r="AB15" s="5">
        <v>22.27</v>
      </c>
      <c r="AC15" s="5">
        <v>163.28</v>
      </c>
      <c r="AD15" s="5">
        <f t="shared" si="0"/>
        <v>32656</v>
      </c>
      <c r="AE15" s="12"/>
      <c r="AF15" s="12"/>
    </row>
    <row r="16" spans="1:32" ht="52.5" customHeight="1" x14ac:dyDescent="0.25">
      <c r="A16" s="10">
        <v>6</v>
      </c>
      <c r="B16" s="41" t="s">
        <v>63</v>
      </c>
      <c r="C16" s="41"/>
      <c r="D16" s="6" t="s">
        <v>92</v>
      </c>
      <c r="E16" s="10" t="s">
        <v>64</v>
      </c>
      <c r="F16" s="11">
        <v>938</v>
      </c>
      <c r="G16" s="29" t="s">
        <v>65</v>
      </c>
      <c r="H16" s="30" t="s">
        <v>66</v>
      </c>
      <c r="I16" s="31" t="s">
        <v>67</v>
      </c>
      <c r="J16" s="5" t="s">
        <v>30</v>
      </c>
      <c r="K16" s="5" t="s">
        <v>31</v>
      </c>
      <c r="L16" s="5" t="s">
        <v>32</v>
      </c>
      <c r="M16" s="5" t="s">
        <v>33</v>
      </c>
      <c r="N16" s="5" t="s">
        <v>34</v>
      </c>
      <c r="O16" s="5" t="s">
        <v>35</v>
      </c>
      <c r="P16" s="5" t="s">
        <v>36</v>
      </c>
      <c r="Q16" s="5" t="s">
        <v>37</v>
      </c>
      <c r="R16" s="5" t="s">
        <v>38</v>
      </c>
      <c r="S16" s="5" t="s">
        <v>39</v>
      </c>
      <c r="T16" s="5" t="s">
        <v>40</v>
      </c>
      <c r="U16" s="5" t="s">
        <v>41</v>
      </c>
      <c r="V16" s="5" t="s">
        <v>42</v>
      </c>
      <c r="W16" s="5" t="s">
        <v>43</v>
      </c>
      <c r="X16" s="5" t="s">
        <v>44</v>
      </c>
      <c r="Y16" s="5" t="s">
        <v>45</v>
      </c>
      <c r="Z16" s="5" t="s">
        <v>46</v>
      </c>
      <c r="AA16" s="5">
        <v>27.36</v>
      </c>
      <c r="AB16" s="5">
        <v>27.07</v>
      </c>
      <c r="AC16" s="5">
        <v>101.08</v>
      </c>
      <c r="AD16" s="5">
        <f t="shared" si="0"/>
        <v>94813.04</v>
      </c>
      <c r="AE16" s="12"/>
      <c r="AF16" s="12"/>
    </row>
    <row r="17" spans="1:32" ht="52.5" customHeight="1" x14ac:dyDescent="0.25">
      <c r="A17" s="10" t="s">
        <v>68</v>
      </c>
      <c r="B17" s="41" t="s">
        <v>69</v>
      </c>
      <c r="C17" s="41"/>
      <c r="D17" s="6" t="s">
        <v>93</v>
      </c>
      <c r="E17" s="10" t="s">
        <v>53</v>
      </c>
      <c r="F17" s="11">
        <v>65</v>
      </c>
      <c r="G17" s="32" t="s">
        <v>70</v>
      </c>
      <c r="H17" s="33" t="s">
        <v>71</v>
      </c>
      <c r="I17" s="34" t="s">
        <v>72</v>
      </c>
      <c r="J17" s="5" t="s">
        <v>30</v>
      </c>
      <c r="K17" s="5" t="s">
        <v>31</v>
      </c>
      <c r="L17" s="5" t="s">
        <v>32</v>
      </c>
      <c r="M17" s="5" t="s">
        <v>33</v>
      </c>
      <c r="N17" s="5" t="s">
        <v>34</v>
      </c>
      <c r="O17" s="5" t="s">
        <v>35</v>
      </c>
      <c r="P17" s="5" t="s">
        <v>36</v>
      </c>
      <c r="Q17" s="5" t="s">
        <v>37</v>
      </c>
      <c r="R17" s="5" t="s">
        <v>38</v>
      </c>
      <c r="S17" s="5" t="s">
        <v>39</v>
      </c>
      <c r="T17" s="5" t="s">
        <v>40</v>
      </c>
      <c r="U17" s="5" t="s">
        <v>41</v>
      </c>
      <c r="V17" s="5" t="s">
        <v>42</v>
      </c>
      <c r="W17" s="5" t="s">
        <v>43</v>
      </c>
      <c r="X17" s="5" t="s">
        <v>44</v>
      </c>
      <c r="Y17" s="5" t="s">
        <v>45</v>
      </c>
      <c r="Z17" s="5" t="s">
        <v>46</v>
      </c>
      <c r="AA17" s="5">
        <v>46.33</v>
      </c>
      <c r="AB17" s="5">
        <v>15.57</v>
      </c>
      <c r="AC17" s="5">
        <v>297.52</v>
      </c>
      <c r="AD17" s="5">
        <f t="shared" si="0"/>
        <v>19338.8</v>
      </c>
      <c r="AE17" s="12"/>
      <c r="AF17" s="12"/>
    </row>
    <row r="18" spans="1:32" ht="52.5" customHeight="1" x14ac:dyDescent="0.25">
      <c r="A18" s="10" t="s">
        <v>73</v>
      </c>
      <c r="B18" s="41" t="s">
        <v>74</v>
      </c>
      <c r="C18" s="41"/>
      <c r="D18" s="6" t="s">
        <v>94</v>
      </c>
      <c r="E18" s="10" t="s">
        <v>53</v>
      </c>
      <c r="F18" s="11">
        <v>270</v>
      </c>
      <c r="G18" s="22" t="s">
        <v>103</v>
      </c>
      <c r="H18" s="35" t="s">
        <v>75</v>
      </c>
      <c r="I18" s="22" t="s">
        <v>104</v>
      </c>
      <c r="J18" s="5" t="s">
        <v>30</v>
      </c>
      <c r="K18" s="5" t="s">
        <v>31</v>
      </c>
      <c r="L18" s="5" t="s">
        <v>32</v>
      </c>
      <c r="M18" s="5" t="s">
        <v>33</v>
      </c>
      <c r="N18" s="5" t="s">
        <v>34</v>
      </c>
      <c r="O18" s="5" t="s">
        <v>35</v>
      </c>
      <c r="P18" s="5" t="s">
        <v>36</v>
      </c>
      <c r="Q18" s="5" t="s">
        <v>37</v>
      </c>
      <c r="R18" s="5" t="s">
        <v>38</v>
      </c>
      <c r="S18" s="5" t="s">
        <v>39</v>
      </c>
      <c r="T18" s="5" t="s">
        <v>40</v>
      </c>
      <c r="U18" s="5" t="s">
        <v>41</v>
      </c>
      <c r="V18" s="5" t="s">
        <v>42</v>
      </c>
      <c r="W18" s="5" t="s">
        <v>43</v>
      </c>
      <c r="X18" s="5" t="s">
        <v>44</v>
      </c>
      <c r="Y18" s="5" t="s">
        <v>45</v>
      </c>
      <c r="Z18" s="5" t="s">
        <v>46</v>
      </c>
      <c r="AA18" s="5">
        <v>89.48</v>
      </c>
      <c r="AB18" s="5">
        <v>18.18</v>
      </c>
      <c r="AC18" s="5">
        <v>492.27</v>
      </c>
      <c r="AD18" s="5">
        <f t="shared" si="0"/>
        <v>132912.9</v>
      </c>
      <c r="AE18" s="12"/>
      <c r="AF18" s="12"/>
    </row>
    <row r="19" spans="1:32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C19" s="10" t="s">
        <v>47</v>
      </c>
      <c r="AD19" s="5">
        <f>SUM(AD11:AD18)</f>
        <v>359447.02</v>
      </c>
    </row>
    <row r="20" spans="1:32" x14ac:dyDescent="0.25">
      <c r="A20" s="53" t="s">
        <v>105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5"/>
    </row>
    <row r="21" spans="1:32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</row>
    <row r="22" spans="1:32" x14ac:dyDescent="0.25">
      <c r="A22" s="56" t="s">
        <v>79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spans="1:32" x14ac:dyDescent="0.25">
      <c r="A23" s="57" t="s">
        <v>106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</row>
    <row r="24" spans="1:32" x14ac:dyDescent="0.25">
      <c r="A24" s="37" t="s">
        <v>107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  <row r="25" spans="1:32" ht="15.75" thickBot="1" x14ac:dyDescent="0.3">
      <c r="A25" s="1"/>
      <c r="B25" s="1"/>
      <c r="C25" s="1"/>
      <c r="D25" s="1"/>
      <c r="E25" s="1"/>
      <c r="F25" s="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2" ht="15.75" thickBot="1" x14ac:dyDescent="0.3">
      <c r="A26" s="58" t="s">
        <v>48</v>
      </c>
      <c r="B26" s="59"/>
      <c r="C26" s="59"/>
      <c r="D26" s="59"/>
      <c r="E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32" ht="15" customHeight="1" x14ac:dyDescent="0.25">
      <c r="A27" s="60" t="s">
        <v>85</v>
      </c>
      <c r="B27" s="61"/>
      <c r="C27" s="61"/>
      <c r="D27" s="61"/>
      <c r="E27" s="14"/>
      <c r="F27" s="1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2" ht="15.75" customHeight="1" thickBot="1" x14ac:dyDescent="0.3">
      <c r="A28" s="62" t="s">
        <v>49</v>
      </c>
      <c r="B28" s="63"/>
      <c r="C28" s="63"/>
      <c r="D28" s="63"/>
      <c r="E28" s="16"/>
      <c r="F28" s="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32" ht="15" customHeight="1" x14ac:dyDescent="0.25">
      <c r="A29" s="60" t="s">
        <v>108</v>
      </c>
      <c r="B29" s="61"/>
      <c r="C29" s="61"/>
      <c r="D29" s="61"/>
      <c r="E29" s="17"/>
      <c r="F29" s="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2" ht="16.5" customHeight="1" thickBot="1" x14ac:dyDescent="0.3">
      <c r="A30" s="50" t="s">
        <v>50</v>
      </c>
      <c r="B30" s="51"/>
      <c r="C30" s="51"/>
      <c r="D30" s="51"/>
      <c r="E30" s="18"/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"/>
      <c r="AB30" s="2"/>
      <c r="AC30" s="2"/>
    </row>
    <row r="31" spans="1:32" ht="15.75" x14ac:dyDescent="0.25">
      <c r="A31" s="36"/>
      <c r="B31" s="36"/>
      <c r="C31" s="36"/>
      <c r="D31" s="36"/>
      <c r="E31" s="36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"/>
      <c r="AB31" s="2"/>
      <c r="AC31" s="2"/>
    </row>
    <row r="32" spans="1:32" ht="15.75" x14ac:dyDescent="0.25">
      <c r="A32" s="21" t="s">
        <v>0</v>
      </c>
    </row>
  </sheetData>
  <mergeCells count="31">
    <mergeCell ref="B17:C17"/>
    <mergeCell ref="B18:C18"/>
    <mergeCell ref="B12:C12"/>
    <mergeCell ref="B13:C13"/>
    <mergeCell ref="B15:C15"/>
    <mergeCell ref="B16:C16"/>
    <mergeCell ref="B14:C14"/>
    <mergeCell ref="A30:D30"/>
    <mergeCell ref="A19:AA19"/>
    <mergeCell ref="A20:AD20"/>
    <mergeCell ref="A22:AD22"/>
    <mergeCell ref="A23:AD23"/>
    <mergeCell ref="A26:D26"/>
    <mergeCell ref="A27:D27"/>
    <mergeCell ref="A28:D28"/>
    <mergeCell ref="A29:D29"/>
    <mergeCell ref="A21:AD21"/>
    <mergeCell ref="A7:AD7"/>
    <mergeCell ref="A2:AD2"/>
    <mergeCell ref="A5:B5"/>
    <mergeCell ref="C5:AD5"/>
    <mergeCell ref="A6:B6"/>
    <mergeCell ref="C6:AD6"/>
    <mergeCell ref="B11:C11"/>
    <mergeCell ref="A8:AD8"/>
    <mergeCell ref="A9:A10"/>
    <mergeCell ref="B9:C10"/>
    <mergeCell ref="D9:D10"/>
    <mergeCell ref="E9:E10"/>
    <mergeCell ref="F9:F10"/>
    <mergeCell ref="AC9:AC10"/>
  </mergeCells>
  <hyperlinks>
    <hyperlink ref="G11" r:id="rId1"/>
    <hyperlink ref="H11" r:id="rId2"/>
    <hyperlink ref="I11" r:id="rId3"/>
    <hyperlink ref="G12" r:id="rId4"/>
    <hyperlink ref="H12" r:id="rId5" display="98,43 _x000a_Контракт в ЕИС №2666012741325000357"/>
    <hyperlink ref="I12" r:id="rId6"/>
    <hyperlink ref="G13" r:id="rId7"/>
    <hyperlink ref="H13" r:id="rId8" display="100,00 _x000a_Контракт в ЕИС №2662100710525000014"/>
    <hyperlink ref="I13" r:id="rId9" display="90,00 _x000a_Контракт в ЕИС №2661400232125000075"/>
    <hyperlink ref="G15" r:id="rId10" display="110,00 _x000a_Контракт в ЕИС №2661900758826000004"/>
    <hyperlink ref="H15" r:id="rId11"/>
    <hyperlink ref="I15" r:id="rId12" display="119,60 _x000a_Контракт в ЕИС №3662101797826000020"/>
    <hyperlink ref="G16" r:id="rId13"/>
    <hyperlink ref="H16" r:id="rId14"/>
    <hyperlink ref="I16" r:id="rId15"/>
    <hyperlink ref="G17" r:id="rId16"/>
    <hyperlink ref="H17" r:id="rId17"/>
    <hyperlink ref="I17" r:id="rId18"/>
    <hyperlink ref="G18" r:id="rId19" display="281,00 _x000a_Контракт в ЕИС №2666305796525000031"/>
    <hyperlink ref="H18" r:id="rId20"/>
    <hyperlink ref="I18" r:id="rId21" display="360,00 _x000a_Контракт в ЕИС №2667322626726000055"/>
  </hyperlinks>
  <pageMargins left="0.39370078740157483" right="0.39370078740157483" top="0.39370078740157483" bottom="0.39370078740157483" header="0" footer="0"/>
  <pageSetup paperSize="9" scale="54" fitToHeight="0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