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1700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1" l="1"/>
  <c r="AD14" i="1"/>
</calcChain>
</file>

<file path=xl/sharedStrings.xml><?xml version="1.0" encoding="utf-8"?>
<sst xmlns="http://schemas.openxmlformats.org/spreadsheetml/2006/main" count="140" uniqueCount="84">
  <si>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</si>
  <si>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</si>
  <si>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</si>
  <si>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</si>
  <si>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</si>
  <si>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</si>
  <si>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</si>
  <si>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</si>
  <si>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</si>
  <si>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</si>
  <si>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</si>
  <si>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</si>
  <si>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</si>
  <si>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</si>
  <si>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</si>
  <si>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</si>
  <si>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</si>
  <si>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</si>
  <si>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</si>
  <si>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</si>
  <si>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</si>
  <si>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</si>
  <si>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</si>
  <si>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</si>
  <si>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</si>
  <si>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</si>
  <si>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</si>
  <si>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</si>
  <si>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</si>
  <si>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</si>
  <si>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</si>
  <si>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</si>
  <si>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</si>
  <si>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</si>
  <si>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</si>
  <si>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</si>
  <si>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</si>
  <si>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</si>
  <si>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</si>
  <si>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</si>
  <si>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</si>
  <si>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</si>
  <si>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</si>
  <si>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</si>
  <si>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</si>
  <si>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</si>
  <si>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</si>
  <si>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</si>
  <si>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</si>
  <si>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</si>
  <si>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</si>
  <si>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</si>
  <si>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Батон</t>
  </si>
  <si>
    <t>кг</t>
  </si>
  <si>
    <t>220,70 
Контракт в ЕИС №3410000485625000036</t>
  </si>
  <si>
    <t>119,17 
Контракт в ЕИС №2391501043325000027</t>
  </si>
  <si>
    <t>157,14 
Контракт в ЕИС №3420201956225000057</t>
  </si>
  <si>
    <t>2</t>
  </si>
  <si>
    <t>103,40 
Контракт в ЕИС №1660300848026000009</t>
  </si>
  <si>
    <t>104,88 
Контракт в ЕИС №2232007883526000088</t>
  </si>
  <si>
    <t>111,23 
Контракт в ЕИС №2232007883526000047</t>
  </si>
  <si>
    <t>3</t>
  </si>
  <si>
    <t>80,47 
Контракт в ЕИС №2161100075025000119</t>
  </si>
  <si>
    <t>Поставщик 1</t>
  </si>
  <si>
    <t>Поставщик 2</t>
  </si>
  <si>
    <t>Поставщик 3</t>
  </si>
  <si>
    <t>Дата подготовки обоснования НМЦК:07.10.2026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</si>
  <si>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</si>
  <si>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</si>
  <si>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</si>
  <si>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</si>
  <si>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</si>
  <si>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Специалист в сфере закупок</t>
  </si>
  <si>
    <t>/ Захарова Е.В.</t>
  </si>
  <si>
    <t>Хлеб «КРЕСТЬЯНСКИЙ»  формовой обогащенный с минерально-витаминной добавкой или эквивалент</t>
  </si>
  <si>
    <t>Хлеб «Дарницкий» новый формовой или эквивалент</t>
  </si>
  <si>
    <t>10.71.11.121 (П)</t>
  </si>
  <si>
    <t>10.71.11.100 (П)</t>
  </si>
  <si>
    <t>10.71.11.112 (П)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</si>
  <si>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</si>
  <si>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</si>
  <si>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70,56* 
Контракт в ЕИС №3434523643826000190</t>
  </si>
  <si>
    <t>81,09*
Контракт в ЕИС №1526000107625000468</t>
  </si>
  <si>
    <t>На основании проведенного анализа рынка и расчетов, НМЦК составляет: 142 150,76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</si>
</sst>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2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13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161100075025000119" TargetMode="External"/><Relationship Id="rId3" Type="http://schemas.openxmlformats.org/officeDocument/2006/relationships/hyperlink" Target="http://zakupki.gov.ru/epz/contract/contractCard/common-info.html?reestrNumber=3420201956225000057" TargetMode="External"/><Relationship Id="rId7" Type="http://schemas.openxmlformats.org/officeDocument/2006/relationships/hyperlink" Target="http://zakupki.gov.ru/epz/contract/contractCard/common-info.html?reestrNumber=1526000107625000468" TargetMode="External"/><Relationship Id="rId2" Type="http://schemas.openxmlformats.org/officeDocument/2006/relationships/hyperlink" Target="http://zakupki.gov.ru/epz/contract/contractCard/common-info.html?reestrNumber=2391501043325000027" TargetMode="External"/><Relationship Id="rId1" Type="http://schemas.openxmlformats.org/officeDocument/2006/relationships/hyperlink" Target="http://zakupki.gov.ru/epz/contract/contractCard/common-info.html?reestrNumber=3410000485625000036" TargetMode="External"/><Relationship Id="rId6" Type="http://schemas.openxmlformats.org/officeDocument/2006/relationships/hyperlink" Target="http://zakupki.gov.ru/epz/contract/contractCard/common-info.html?reestrNumber=2232007883526000047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223200788352600008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660300848026000009" TargetMode="External"/><Relationship Id="rId9" Type="http://schemas.openxmlformats.org/officeDocument/2006/relationships/hyperlink" Target="http://zakupki.gov.ru/epz/contract/contractCard/common-info.html?reestrNumber=3434523643826000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A24" sqref="AA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2</v>
      </c>
      <c r="B6" s="32"/>
      <c r="C6" s="40" t="s">
        <v>70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2" ht="42" customHeight="1" x14ac:dyDescent="0.25">
      <c r="A7" s="32" t="s">
        <v>68</v>
      </c>
      <c r="B7" s="32"/>
      <c r="C7" s="40" t="s">
        <v>69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2" ht="43.5" customHeight="1" x14ac:dyDescent="0.25">
      <c r="A8" s="35" t="s">
        <v>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8"/>
    </row>
    <row r="9" spans="1:32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2" t="s">
        <v>4</v>
      </c>
      <c r="B10" s="32" t="s">
        <v>5</v>
      </c>
      <c r="C10" s="32"/>
      <c r="D10" s="34" t="s">
        <v>6</v>
      </c>
      <c r="E10" s="32" t="s">
        <v>7</v>
      </c>
      <c r="F10" s="34" t="s">
        <v>8</v>
      </c>
      <c r="G10" s="6" t="s">
        <v>63</v>
      </c>
      <c r="H10" s="6" t="s">
        <v>64</v>
      </c>
      <c r="I10" s="6" t="s">
        <v>65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4" t="s">
        <v>71</v>
      </c>
      <c r="AD10" s="8" t="s">
        <v>28</v>
      </c>
    </row>
    <row r="11" spans="1:32" ht="45" customHeight="1" x14ac:dyDescent="0.25">
      <c r="A11" s="32"/>
      <c r="B11" s="32"/>
      <c r="C11" s="32"/>
      <c r="D11" s="34"/>
      <c r="E11" s="32"/>
      <c r="F11" s="3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4"/>
      <c r="AD11" s="10"/>
    </row>
    <row r="12" spans="1:32" ht="52.5" customHeight="1" x14ac:dyDescent="0.25">
      <c r="A12" s="11" t="s">
        <v>51</v>
      </c>
      <c r="B12" s="32" t="s">
        <v>52</v>
      </c>
      <c r="C12" s="32"/>
      <c r="D12" s="7" t="s">
        <v>76</v>
      </c>
      <c r="E12" s="11" t="s">
        <v>53</v>
      </c>
      <c r="F12" s="12">
        <v>132.30000000000001</v>
      </c>
      <c r="G12" s="23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51.3</v>
      </c>
      <c r="AB12" s="6">
        <v>30.96</v>
      </c>
      <c r="AC12" s="6">
        <v>165.67</v>
      </c>
      <c r="AD12" s="6">
        <v>21918.14</v>
      </c>
      <c r="AE12" s="13"/>
      <c r="AF12" s="13"/>
    </row>
    <row r="13" spans="1:32" ht="52.5" customHeight="1" x14ac:dyDescent="0.25">
      <c r="A13" s="11" t="s">
        <v>57</v>
      </c>
      <c r="B13" s="32" t="s">
        <v>74</v>
      </c>
      <c r="C13" s="32"/>
      <c r="D13" s="7" t="s">
        <v>77</v>
      </c>
      <c r="E13" s="11" t="s">
        <v>53</v>
      </c>
      <c r="F13" s="12">
        <v>747</v>
      </c>
      <c r="G13" s="26" t="s">
        <v>58</v>
      </c>
      <c r="H13" s="27" t="s">
        <v>59</v>
      </c>
      <c r="I13" s="28" t="s">
        <v>60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4.16</v>
      </c>
      <c r="AB13" s="6">
        <v>3.91</v>
      </c>
      <c r="AC13" s="6">
        <v>106.5</v>
      </c>
      <c r="AD13" s="6">
        <v>79555.5</v>
      </c>
      <c r="AE13" s="13"/>
      <c r="AF13" s="13"/>
    </row>
    <row r="14" spans="1:32" ht="52.5" customHeight="1" x14ac:dyDescent="0.25">
      <c r="A14" s="11" t="s">
        <v>61</v>
      </c>
      <c r="B14" s="32" t="s">
        <v>75</v>
      </c>
      <c r="C14" s="32"/>
      <c r="D14" s="7" t="s">
        <v>78</v>
      </c>
      <c r="E14" s="11" t="s">
        <v>53</v>
      </c>
      <c r="F14" s="12">
        <v>528</v>
      </c>
      <c r="G14" s="23" t="s">
        <v>82</v>
      </c>
      <c r="H14" s="29" t="s">
        <v>62</v>
      </c>
      <c r="I14" s="23" t="s">
        <v>81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5.61</v>
      </c>
      <c r="AB14" s="6">
        <v>7.29</v>
      </c>
      <c r="AC14" s="6">
        <v>77.040000000000006</v>
      </c>
      <c r="AD14" s="6">
        <f>F14*AC14</f>
        <v>40677.120000000003</v>
      </c>
      <c r="AE14" s="13"/>
      <c r="AF14" s="13"/>
    </row>
    <row r="15" spans="1:32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C15" s="11" t="s">
        <v>47</v>
      </c>
      <c r="AD15" s="6">
        <f>SUM(AD12:AD14)</f>
        <v>142150.76</v>
      </c>
    </row>
    <row r="16" spans="1:32" x14ac:dyDescent="0.25">
      <c r="A16" s="44" t="s">
        <v>83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6"/>
    </row>
    <row r="17" spans="1:30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</row>
    <row r="18" spans="1:30" x14ac:dyDescent="0.25">
      <c r="A18" s="47" t="s">
        <v>66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</row>
    <row r="19" spans="1:30" x14ac:dyDescent="0.25">
      <c r="A19" s="48" t="s">
        <v>79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  <row r="20" spans="1:30" x14ac:dyDescent="0.25">
      <c r="A20" s="31" t="s">
        <v>80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9" t="s">
        <v>48</v>
      </c>
      <c r="B22" s="50"/>
      <c r="C22" s="50"/>
      <c r="D22" s="50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" customHeight="1" x14ac:dyDescent="0.25">
      <c r="A23" s="51" t="s">
        <v>72</v>
      </c>
      <c r="B23" s="52"/>
      <c r="C23" s="52"/>
      <c r="D23" s="52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customHeight="1" thickBot="1" x14ac:dyDescent="0.3">
      <c r="A24" s="53" t="s">
        <v>49</v>
      </c>
      <c r="B24" s="54"/>
      <c r="C24" s="54"/>
      <c r="D24" s="54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" customHeight="1" x14ac:dyDescent="0.25">
      <c r="A25" s="51" t="s">
        <v>73</v>
      </c>
      <c r="B25" s="52"/>
      <c r="C25" s="52"/>
      <c r="D25" s="52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customHeight="1" thickBot="1" x14ac:dyDescent="0.3">
      <c r="A26" s="41" t="s">
        <v>50</v>
      </c>
      <c r="B26" s="42"/>
      <c r="C26" s="42"/>
      <c r="D26" s="42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30"/>
      <c r="B27" s="30"/>
      <c r="C27" s="30"/>
      <c r="D27" s="30"/>
      <c r="E27" s="3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 t="s">
        <v>0</v>
      </c>
    </row>
  </sheetData>
  <mergeCells count="26">
    <mergeCell ref="B13:C13"/>
    <mergeCell ref="B14:C14"/>
    <mergeCell ref="A26:D26"/>
    <mergeCell ref="A15:AA15"/>
    <mergeCell ref="A16:AD16"/>
    <mergeCell ref="A18:AD18"/>
    <mergeCell ref="A19:AD19"/>
    <mergeCell ref="A22:D22"/>
    <mergeCell ref="A23:D23"/>
    <mergeCell ref="A24:D24"/>
    <mergeCell ref="A25:D25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H12" r:id="rId2"/>
    <hyperlink ref="I12" r:id="rId3"/>
    <hyperlink ref="G13" r:id="rId4"/>
    <hyperlink ref="H13" r:id="rId5"/>
    <hyperlink ref="I13" r:id="rId6"/>
    <hyperlink ref="G14" r:id="rId7" display="69,25 _x000a_Контракт в ЕИС №1526000107625000468"/>
    <hyperlink ref="H14" r:id="rId8"/>
    <hyperlink ref="I14" r:id="rId9" display="60,31 _x000a_Контракт в ЕИС №3434523643826000190"/>
  </hyperlinks>
  <pageMargins left="0.39370078740157483" right="0.39370078740157483" top="0.39370078740157483" bottom="0.39370078740157483" header="0" footer="0"/>
  <pageSetup paperSize="9" scale="54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