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D3CCD40F-93CE-4DF9-8BAD-C4E386A6C9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4" i="1" l="1"/>
  <c r="AD12" i="1"/>
  <c r="AD13" i="1"/>
  <c r="AD16" i="1"/>
  <c r="AD17" i="1"/>
  <c r="AD15" i="1"/>
</calcChain>
</file>

<file path=xl/sharedStrings.xml><?xml version="1.0" encoding="utf-8"?>
<sst xmlns="http://schemas.openxmlformats.org/spreadsheetml/2006/main" count="182" uniqueCount="88">
  <si>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</si>
  <si>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</si>
  <si>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</si>
  <si>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</si>
  <si>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</si>
  <si>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</si>
  <si>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</si>
  <si>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</si>
  <si>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</si>
  <si>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</si>
  <si>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</si>
  <si>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</si>
  <si>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</si>
  <si>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</si>
  <si>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</si>
  <si>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</si>
  <si>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</si>
  <si>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</si>
  <si>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</si>
  <si>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</si>
  <si>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</si>
  <si>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</si>
  <si>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</si>
  <si>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</si>
  <si>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</si>
  <si>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</si>
  <si>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</si>
  <si>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</si>
  <si>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</si>
  <si>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</si>
  <si>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</si>
  <si>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</si>
  <si>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</si>
  <si>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</si>
  <si>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</si>
  <si>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</si>
  <si>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</si>
  <si>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</si>
  <si>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</si>
  <si>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</si>
  <si>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</si>
  <si>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</si>
  <si>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</si>
  <si>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</si>
  <si>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</si>
  <si>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</si>
  <si>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</si>
  <si>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</si>
  <si>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</si>
  <si>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</si>
  <si>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</si>
  <si>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Паста-герметик </t>
  </si>
  <si>
    <t>шт</t>
  </si>
  <si>
    <t>1 091,95 (13%*, 7.37%**)
Контракт в ЕИС №1690600671825000024</t>
  </si>
  <si>
    <t>1 597,90 (23.01%**)
Контракт в ЕИС №2695011177523000242</t>
  </si>
  <si>
    <t>1 278,15 (16.02%**)
Контракт в ЕИС №2691700073224000095</t>
  </si>
  <si>
    <t>2</t>
  </si>
  <si>
    <t>69,70 (13%*, 6.34%**)
Контракт в ЕИС №1773304672125000198</t>
  </si>
  <si>
    <t>120,02 (13%*, 13.56%**)
Контракт в ЕИС №1770336386824000901</t>
  </si>
  <si>
    <t>134,95 (13%*, 14.24%**)
Контракт в ЕИС №1772843475024000697</t>
  </si>
  <si>
    <t>3</t>
  </si>
  <si>
    <t xml:space="preserve">Крем защитный </t>
  </si>
  <si>
    <t>2 906,77 (13%*, 14.04%**)
Контракт в ЕИС №1773424161224000402</t>
  </si>
  <si>
    <t>2 023,41 (13%*, 19.19%**)
Контракт в ЕИС №2772304072024000009</t>
  </si>
  <si>
    <t>4</t>
  </si>
  <si>
    <t xml:space="preserve">Пудра (порошок) абсорбирующая  </t>
  </si>
  <si>
    <t>510,14 (13%*, 17.26%**)
Контракт в ЕИС №1770680851524000024</t>
  </si>
  <si>
    <t>492,43 (13%*, 14.04%**)
Контракт в ЕИС №1110147140024000161</t>
  </si>
  <si>
    <t>408,94 (13%*, 19.92%**)
Контракт в ЕИС №1710601545823000254</t>
  </si>
  <si>
    <t>5</t>
  </si>
  <si>
    <t>Защитные кольца для кожи вокруг стомы</t>
  </si>
  <si>
    <t>453,73 (13%*, 17.65%**)
Контракт в ЕИС №1673001172924000050</t>
  </si>
  <si>
    <t>710,20 (14.24%**)
Контракт в ЕИС №3501800018424000328</t>
  </si>
  <si>
    <t>432,99 (13%*, 15.38%**)
Контракт в ЕИС №1616703414224000445</t>
  </si>
  <si>
    <t>Поставщик 1</t>
  </si>
  <si>
    <t>Поставщик 2</t>
  </si>
  <si>
    <t>Поставщик 3</t>
  </si>
  <si>
    <t>Дата подготовки обоснования НМЦК:30.09.2026</t>
  </si>
  <si>
    <t>на поставку технических средств реабилитации для нужд ОГУП "Фармация"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</si>
  <si>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</si>
  <si>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</si>
  <si>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</si>
  <si>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</si>
  <si>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</si>
  <si>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</si>
  <si>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На основании проведенного анализа рынка и расчетов, НМЦК составляет: 144697,20 рублей.</t>
  </si>
  <si>
    <t xml:space="preserve">Обоснование начальной (максимальной) цены договора, 
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</si>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</sst>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95011177523000242" TargetMode="External"/><Relationship Id="rId13" Type="http://schemas.openxmlformats.org/officeDocument/2006/relationships/hyperlink" Target="http://zakupki.gov.ru/epz/contract/contractCard/common-info.html?reestrNumber=1673001172924000050" TargetMode="External"/><Relationship Id="rId3" Type="http://schemas.openxmlformats.org/officeDocument/2006/relationships/hyperlink" Target="http://zakupki.gov.ru/epz/contract/contractCard/common-info.html?reestrNumber=2691700073224000095" TargetMode="External"/><Relationship Id="rId7" Type="http://schemas.openxmlformats.org/officeDocument/2006/relationships/hyperlink" Target="http://zakupki.gov.ru/epz/contract/contractCard/common-info.html?reestrNumber=1773424161224000402" TargetMode="External"/><Relationship Id="rId12" Type="http://schemas.openxmlformats.org/officeDocument/2006/relationships/hyperlink" Target="http://zakupki.gov.ru/epz/contract/contractCard/common-info.html?reestrNumber=1710601545823000254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695011177523000242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690600671825000024" TargetMode="External"/><Relationship Id="rId6" Type="http://schemas.openxmlformats.org/officeDocument/2006/relationships/hyperlink" Target="http://zakupki.gov.ru/epz/contract/contractCard/common-info.html?reestrNumber=1772843475024000697" TargetMode="External"/><Relationship Id="rId11" Type="http://schemas.openxmlformats.org/officeDocument/2006/relationships/hyperlink" Target="http://zakupki.gov.ru/epz/contract/contractCard/common-info.html?reestrNumber=1110147140024000161" TargetMode="External"/><Relationship Id="rId5" Type="http://schemas.openxmlformats.org/officeDocument/2006/relationships/hyperlink" Target="http://zakupki.gov.ru/epz/contract/contractCard/common-info.html?reestrNumber=1770336386824000901" TargetMode="External"/><Relationship Id="rId15" Type="http://schemas.openxmlformats.org/officeDocument/2006/relationships/hyperlink" Target="http://zakupki.gov.ru/epz/contract/contractCard/common-info.html?reestrNumber=1616703414224000445" TargetMode="External"/><Relationship Id="rId10" Type="http://schemas.openxmlformats.org/officeDocument/2006/relationships/hyperlink" Target="http://zakupki.gov.ru/epz/contract/contractCard/common-info.html?reestrNumber=1770680851524000024" TargetMode="External"/><Relationship Id="rId4" Type="http://schemas.openxmlformats.org/officeDocument/2006/relationships/hyperlink" Target="http://zakupki.gov.ru/epz/contract/contractCard/common-info.html?reestrNumber=1773304672125000198" TargetMode="External"/><Relationship Id="rId9" Type="http://schemas.openxmlformats.org/officeDocument/2006/relationships/hyperlink" Target="http://zakupki.gov.ru/epz/contract/contractCard/common-info.html?reestrNumber=2772304072024000009" TargetMode="External"/><Relationship Id="rId14" Type="http://schemas.openxmlformats.org/officeDocument/2006/relationships/hyperlink" Target="http://zakupki.gov.ru/epz/contract/contractCard/common-info.html?reestrNumber=350180001842400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Layout" zoomScale="90" zoomScaleNormal="100" zoomScaleSheetLayoutView="100" zoomScalePageLayoutView="9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8" t="s">
        <v>86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9" t="s">
        <v>1</v>
      </c>
      <c r="B6" s="39"/>
      <c r="C6" s="59" t="s">
        <v>80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2" ht="42" customHeight="1" x14ac:dyDescent="0.25">
      <c r="A7" s="39" t="s">
        <v>79</v>
      </c>
      <c r="B7" s="39"/>
      <c r="C7" s="59" t="s">
        <v>87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2" ht="43.5" customHeight="1" x14ac:dyDescent="0.25">
      <c r="A8" s="54" t="s">
        <v>78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7"/>
    </row>
    <row r="9" spans="1:32" ht="125.25" customHeight="1" x14ac:dyDescent="0.25">
      <c r="A9" s="60" t="s">
        <v>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</row>
    <row r="10" spans="1:32" ht="30" customHeight="1" x14ac:dyDescent="0.25">
      <c r="A10" s="39" t="s">
        <v>3</v>
      </c>
      <c r="B10" s="39" t="s">
        <v>4</v>
      </c>
      <c r="C10" s="39"/>
      <c r="D10" s="61" t="s">
        <v>5</v>
      </c>
      <c r="E10" s="39" t="s">
        <v>6</v>
      </c>
      <c r="F10" s="61" t="s">
        <v>7</v>
      </c>
      <c r="G10" s="6" t="s">
        <v>74</v>
      </c>
      <c r="H10" s="6" t="s">
        <v>75</v>
      </c>
      <c r="I10" s="6" t="s">
        <v>76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61" t="s">
        <v>81</v>
      </c>
      <c r="AD10" s="8" t="s">
        <v>27</v>
      </c>
    </row>
    <row r="11" spans="1:32" ht="45" customHeight="1" x14ac:dyDescent="0.25">
      <c r="A11" s="39"/>
      <c r="B11" s="39"/>
      <c r="C11" s="39"/>
      <c r="D11" s="61"/>
      <c r="E11" s="39"/>
      <c r="F11" s="6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61"/>
      <c r="AD11" s="10"/>
    </row>
    <row r="12" spans="1:32" ht="52.5" customHeight="1" x14ac:dyDescent="0.25">
      <c r="A12" s="11" t="s">
        <v>50</v>
      </c>
      <c r="B12" s="39" t="s">
        <v>51</v>
      </c>
      <c r="C12" s="39"/>
      <c r="D12" s="7"/>
      <c r="E12" s="11" t="s">
        <v>52</v>
      </c>
      <c r="F12" s="12">
        <v>30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255.9</v>
      </c>
      <c r="AB12" s="6">
        <v>19.350000000000001</v>
      </c>
      <c r="AC12" s="6">
        <v>1322.67</v>
      </c>
      <c r="AD12" s="6">
        <f>F12*AC12</f>
        <v>39680.100000000006</v>
      </c>
      <c r="AE12" s="13"/>
      <c r="AF12" s="13"/>
    </row>
    <row r="13" spans="1:32" ht="52.5" customHeight="1" x14ac:dyDescent="0.25">
      <c r="A13" s="11" t="s">
        <v>56</v>
      </c>
      <c r="B13" s="39" t="s">
        <v>51</v>
      </c>
      <c r="C13" s="39"/>
      <c r="D13" s="7"/>
      <c r="E13" s="11" t="s">
        <v>52</v>
      </c>
      <c r="F13" s="12">
        <v>40</v>
      </c>
      <c r="G13" s="27" t="s">
        <v>57</v>
      </c>
      <c r="H13" s="28" t="s">
        <v>58</v>
      </c>
      <c r="I13" s="29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34.19</v>
      </c>
      <c r="AB13" s="6">
        <v>31.59</v>
      </c>
      <c r="AC13" s="6">
        <v>108.22</v>
      </c>
      <c r="AD13" s="6">
        <f>F13*AC13</f>
        <v>4328.8</v>
      </c>
      <c r="AE13" s="13"/>
      <c r="AF13" s="13"/>
    </row>
    <row r="14" spans="1:32" ht="52.5" customHeight="1" x14ac:dyDescent="0.25">
      <c r="A14" s="11" t="s">
        <v>60</v>
      </c>
      <c r="B14" s="39" t="s">
        <v>61</v>
      </c>
      <c r="C14" s="39"/>
      <c r="D14" s="7"/>
      <c r="E14" s="11" t="s">
        <v>52</v>
      </c>
      <c r="F14" s="12">
        <v>30</v>
      </c>
      <c r="G14" s="30" t="s">
        <v>62</v>
      </c>
      <c r="H14" s="31" t="s">
        <v>54</v>
      </c>
      <c r="I14" s="32" t="s">
        <v>63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667.65</v>
      </c>
      <c r="AB14" s="6">
        <v>30.68</v>
      </c>
      <c r="AC14" s="6">
        <v>2176.0300000000002</v>
      </c>
      <c r="AD14" s="6">
        <f>F14*AC14</f>
        <v>65280.900000000009</v>
      </c>
      <c r="AE14" s="13"/>
      <c r="AF14" s="13"/>
    </row>
    <row r="15" spans="1:32" ht="52.5" customHeight="1" x14ac:dyDescent="0.25">
      <c r="A15" s="11" t="s">
        <v>64</v>
      </c>
      <c r="B15" s="39" t="s">
        <v>65</v>
      </c>
      <c r="C15" s="39"/>
      <c r="D15" s="7"/>
      <c r="E15" s="11" t="s">
        <v>52</v>
      </c>
      <c r="F15" s="12">
        <v>30</v>
      </c>
      <c r="G15" s="33" t="s">
        <v>66</v>
      </c>
      <c r="H15" s="34" t="s">
        <v>67</v>
      </c>
      <c r="I15" s="35" t="s">
        <v>68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54.05</v>
      </c>
      <c r="AB15" s="6">
        <v>11.49</v>
      </c>
      <c r="AC15" s="6">
        <v>470.5</v>
      </c>
      <c r="AD15" s="6">
        <f>F15*AC15</f>
        <v>14115</v>
      </c>
      <c r="AE15" s="13"/>
      <c r="AF15" s="13"/>
    </row>
    <row r="16" spans="1:32" ht="52.5" customHeight="1" x14ac:dyDescent="0.25">
      <c r="A16" s="11" t="s">
        <v>69</v>
      </c>
      <c r="B16" s="39" t="s">
        <v>70</v>
      </c>
      <c r="C16" s="39"/>
      <c r="D16" s="7"/>
      <c r="E16" s="11" t="s">
        <v>52</v>
      </c>
      <c r="F16" s="12">
        <v>40</v>
      </c>
      <c r="G16" s="36" t="s">
        <v>71</v>
      </c>
      <c r="H16" s="37" t="s">
        <v>72</v>
      </c>
      <c r="I16" s="38" t="s">
        <v>73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154.41</v>
      </c>
      <c r="AB16" s="6">
        <v>29.01</v>
      </c>
      <c r="AC16" s="6">
        <v>532.30999999999995</v>
      </c>
      <c r="AD16" s="6">
        <f>F16*AC16</f>
        <v>21292.399999999998</v>
      </c>
      <c r="AE16" s="13"/>
      <c r="AF16" s="13"/>
    </row>
    <row r="17" spans="1:30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C17" s="11" t="s">
        <v>46</v>
      </c>
      <c r="AD17" s="6">
        <f>AD12+AD13+AD14+AD15+AD16</f>
        <v>144697.20000000001</v>
      </c>
    </row>
    <row r="18" spans="1:30" x14ac:dyDescent="0.25">
      <c r="A18" s="43" t="s">
        <v>85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5"/>
    </row>
    <row r="19" spans="1:30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1" spans="1:30" x14ac:dyDescent="0.25">
      <c r="A21" s="46" t="s">
        <v>77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x14ac:dyDescent="0.25">
      <c r="A22" s="47" t="s">
        <v>82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spans="1:30" x14ac:dyDescent="0.25">
      <c r="A23" s="47" t="s">
        <v>83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48" t="s">
        <v>47</v>
      </c>
      <c r="B25" s="49"/>
      <c r="C25" s="49"/>
      <c r="D25" s="49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0"/>
      <c r="B26" s="51"/>
      <c r="C26" s="51"/>
      <c r="D26" s="51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52" t="s">
        <v>48</v>
      </c>
      <c r="B27" s="53"/>
      <c r="C27" s="53"/>
      <c r="D27" s="53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50" t="s">
        <v>84</v>
      </c>
      <c r="B28" s="51"/>
      <c r="C28" s="51"/>
      <c r="D28" s="51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40" t="s">
        <v>49</v>
      </c>
      <c r="B29" s="41"/>
      <c r="C29" s="41"/>
      <c r="D29" s="41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</hyperlinks>
  <pageMargins left="0.39370078740157483" right="0.39370078740157483" top="0.39370078740157483" bottom="0.39370078740157483" header="0" footer="0"/>
  <pageSetup paperSize="9" scale="54" fitToHeight="0" orientation="landscape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DMK:RE1LMQEBa4kAvEwPrMRyvnZ9lK9EBSns5GgDqN3UjE0h5UXd9j4VsxNfXMcAjo-oosh2BBVwwrsqk05QWThg</dc:description>
  <dcterms:created xsi:type="dcterms:W3CDTF">2015-06-05T18:19:34Z</dcterms:created>
  <dcterms:modified xsi:type="dcterms:W3CDTF">2026-10-16T10:46:46Z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