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E73CE4EF-E031-41C5-9FB7-A78D3A76E99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8" i="1" l="1"/>
  <c r="AC17" i="1"/>
  <c r="AC16" i="1"/>
  <c r="AC15" i="1"/>
  <c r="AC14" i="1"/>
  <c r="AC13" i="1"/>
  <c r="AC12" i="1"/>
  <c r="AC19" i="1" l="1"/>
</calcChain>
</file>

<file path=xl/sharedStrings.xml><?xml version="1.0" encoding="utf-8"?>
<sst xmlns="http://schemas.openxmlformats.org/spreadsheetml/2006/main" count="226" uniqueCount="88">
  <si>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</si>
  <si>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‌​​​​​‌​‌​‌​‌​‌‌‌‌​​‌​‌​‌​‌​‌​‌​​​‌‌‌​‌‌​​‌‌‌​‌​‌​‌‌‌​​‌‌​‌‌‌​‌​‌‌​​‌​‌​​​‌​‌​‌​‌‌​​​​‌​‌​‌‌​​‌​​‌​​​​‌​​‌‌​‌​​‌‌​​​‌​‌​​​​‌‌​‌‌​​‌‌​​‌‌‌​‌‌‌​‌​‌‌​​​​‌‌​​​​‌​​‌‌​​‌‌​‌​‌​‌​​​​‌‌‌​​​​‌​​‌​‌‌​‌‌​​‌​​​‌‌‌‌​​‌​‌‌​‌‌‌‌​‌​​‌‌‌​​‌​‌​‌​‌​‌‌‌​​​‌​‌‌​‌‌​‌​‌​​‌​‌​​‌‌​‌‌‌‌​‌​​​‌‌​​‌​​​​​‌​‌​‌‌​‌​​‌‌​​‌​​​‌​​​‌‌​​‌​‌‌‌‌‌​​‌‌​‌​‌​​‌‌‌​​​​‌​‌​​‌​​‌‌‌‌​​​​‌​​‌​​‌​‌‌​‌​​‌​‌‌​​​‌​​​‌​‌‌​‌​‌​‌​‌​​​‌​‌​‌​​​‌‌​‌‌‌‌​‌​​​‌​‌​‌‌​​​‌‌​‌‌‌‌​‌​​‌​​‌‌‌‌​‌‌​​​‌​​​‌‌​‌‌​​‌‌​​​‌‌​‌​​​‌‌‌​‌​‌​​‌‌​‌‌​​​‌​​‌‌‌​​​‌​‌‌​‌​‌‌​​‌‌​​​‌​‌​​​​‌​​‌‌​‌‌‌‌​​‌‌​‌​​​‌​‌‌​‌​​‌‌‌‌​​​​​‌‌‌​​​​‌‌‌​​‌​​‌​‌​‌​‌​‌​‌‌​​​​‌​‌​​‌​​‌‌​‌​​‌​​‌‌‌​​​​‌‌‌​‌​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</si>
  <si>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</si>
  <si>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</si>
  <si>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</si>
  <si>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</si>
  <si>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</si>
  <si>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</si>
  <si>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</si>
  <si>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</si>
  <si>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</si>
  <si>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</si>
  <si>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</si>
  <si>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</si>
  <si>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</si>
  <si>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</si>
  <si>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</si>
  <si>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</si>
  <si>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</si>
  <si>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</si>
  <si>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</si>
  <si>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</si>
  <si>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</si>
  <si>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</si>
  <si>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</si>
  <si>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</si>
  <si>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</si>
  <si>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</si>
  <si>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</si>
  <si>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</si>
  <si>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</si>
  <si>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</si>
  <si>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</si>
  <si>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</si>
  <si>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</si>
  <si>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</si>
  <si>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</si>
  <si>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</si>
  <si>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</si>
  <si>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</si>
  <si>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</si>
  <si>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</si>
  <si>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</si>
  <si>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</si>
  <si>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</si>
  <si>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</si>
  <si>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</si>
  <si>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</si>
  <si>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</si>
  <si>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</si>
  <si>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Калоприемник</t>
  </si>
  <si>
    <t>шт</t>
  </si>
  <si>
    <t xml:space="preserve">146,00 </t>
  </si>
  <si>
    <t>176,14 (3%*, 10%**)
Контракт в ЕИС №2784331175725000183</t>
  </si>
  <si>
    <t>127,93 (13%*, 22%**)
Контракт в ЕИС №2222302173825000432</t>
  </si>
  <si>
    <t>2</t>
  </si>
  <si>
    <t>117,45 (13%*, 12%**)
Контракт в ЕИС №2222302173825000432</t>
  </si>
  <si>
    <t>187,09 (13%*, 6.5%**)
Контракт в ЕИС №2784331175725000183</t>
  </si>
  <si>
    <t xml:space="preserve">225,00 </t>
  </si>
  <si>
    <t>267,65 (3%*, 5.33%**)
Контракт в ЕИС №2780207221025000523</t>
  </si>
  <si>
    <t>205,78 (17%*, 5%**)
Контракт в ЕИС №2142800143426000081</t>
  </si>
  <si>
    <t>4</t>
  </si>
  <si>
    <t>214,16 (10%**)
Контракт в ЕИС №2032305414825000241</t>
  </si>
  <si>
    <t>259,04 (5%**)
Контракт в ЕИС №2780207221025000523</t>
  </si>
  <si>
    <t>5</t>
  </si>
  <si>
    <t xml:space="preserve">Комплект калоприемник </t>
  </si>
  <si>
    <t xml:space="preserve">251,00 </t>
  </si>
  <si>
    <t>256,05 (17%*, 13%**)
Контракт в ЕИС №1027805535525000737</t>
  </si>
  <si>
    <t>265,52 (13%*, 5.83%**)
Контракт в ЕИС №1027805535525000486</t>
  </si>
  <si>
    <t>6</t>
  </si>
  <si>
    <t xml:space="preserve">620,00 </t>
  </si>
  <si>
    <t>652,57 (17%*, 8.83%**)
Контракт в ЕИС №1780211404425000081</t>
  </si>
  <si>
    <t>643,21 (31%**)
Контракт в ЕИС №2772009352325001430</t>
  </si>
  <si>
    <t>7</t>
  </si>
  <si>
    <t>Поставщик 1</t>
  </si>
  <si>
    <t>Поставщик 2</t>
  </si>
  <si>
    <t>Поставщик 3</t>
  </si>
  <si>
    <t>Дата подготовки обоснования НМЦК:05.10.2026</t>
  </si>
  <si>
    <t>поставка технических средств реабилитации для нужд ОГУП "Фармация"</t>
  </si>
  <si>
    <t>Используемый метод определения НМЦК
с обоснованием: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</si>
  <si>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</si>
  <si>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</si>
  <si>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</si>
  <si>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</si>
  <si>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</si>
  <si>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На основании проведенного анализа рынка и расчетов, НМЦК составляет: 148532,60 рублей.</t>
  </si>
  <si>
    <t>Обоснование начальной (максимальной) цены договора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</si>
  <si>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
Расчет выполнен в соответствии с Методическими рекомендациями, утвержденными приказом МЭР РФ от 02.10.2013 №567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</si>
</sst>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27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61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29</xdr:col>
      <xdr:colOff>635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780207221025000523" TargetMode="External"/><Relationship Id="rId13" Type="http://schemas.openxmlformats.org/officeDocument/2006/relationships/hyperlink" Target="http://zakupki.gov.ru/epz/contract/contractCard/common-info.html?reestrNumber=1780211404425000081" TargetMode="External"/><Relationship Id="rId3" Type="http://schemas.openxmlformats.org/officeDocument/2006/relationships/hyperlink" Target="http://zakupki.gov.ru/epz/contract/contractCard/common-info.html?reestrNumber=2222302173825000432" TargetMode="External"/><Relationship Id="rId7" Type="http://schemas.openxmlformats.org/officeDocument/2006/relationships/hyperlink" Target="http://zakupki.gov.ru/epz/contract/contractCard/common-info.html?reestrNumber=2032305414825000241" TargetMode="External"/><Relationship Id="rId12" Type="http://schemas.openxmlformats.org/officeDocument/2006/relationships/hyperlink" Target="http://zakupki.gov.ru/epz/contract/contractCard/common-info.html?reestrNumber=2772009352325001430" TargetMode="External"/><Relationship Id="rId2" Type="http://schemas.openxmlformats.org/officeDocument/2006/relationships/hyperlink" Target="http://zakupki.gov.ru/epz/contract/contractCard/common-info.html?reestrNumber=2222302173825000432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zakupki.gov.ru/epz/contract/contractCard/common-info.html?reestrNumber=2784331175725000183" TargetMode="External"/><Relationship Id="rId6" Type="http://schemas.openxmlformats.org/officeDocument/2006/relationships/hyperlink" Target="http://zakupki.gov.ru/epz/contract/contractCard/common-info.html?reestrNumber=2142800143426000081" TargetMode="External"/><Relationship Id="rId11" Type="http://schemas.openxmlformats.org/officeDocument/2006/relationships/hyperlink" Target="http://zakupki.gov.ru/epz/contract/contractCard/common-info.html?reestrNumber=1780211404425000081" TargetMode="External"/><Relationship Id="rId5" Type="http://schemas.openxmlformats.org/officeDocument/2006/relationships/hyperlink" Target="http://zakupki.gov.ru/epz/contract/contractCard/common-info.html?reestrNumber=2780207221025000523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zakupki.gov.ru/epz/contract/contractCard/common-info.html?reestrNumber=1027805535525000486" TargetMode="External"/><Relationship Id="rId4" Type="http://schemas.openxmlformats.org/officeDocument/2006/relationships/hyperlink" Target="http://zakupki.gov.ru/epz/contract/contractCard/common-info.html?reestrNumber=2784331175725000183" TargetMode="External"/><Relationship Id="rId9" Type="http://schemas.openxmlformats.org/officeDocument/2006/relationships/hyperlink" Target="http://zakupki.gov.ru/epz/contract/contractCard/common-info.html?reestrNumber=1027805535525000737" TargetMode="External"/><Relationship Id="rId14" Type="http://schemas.openxmlformats.org/officeDocument/2006/relationships/hyperlink" Target="http://zakupki.gov.ru/epz/contract/contractCard/common-info.html?reestrNumber=27720093523250014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33"/>
  <sheetViews>
    <sheetView tabSelected="1" view="pageLayout" zoomScaleNormal="100" zoomScaleSheetLayoutView="100" workbookViewId="0">
      <selection activeCell="A9" sqref="A9:AC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4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57" t="s">
        <v>86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</row>
    <row r="4" spans="1:31" ht="12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hidden="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8" t="s">
        <v>1</v>
      </c>
      <c r="B6" s="38"/>
      <c r="C6" s="58" t="s">
        <v>80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</row>
    <row r="7" spans="1:31" ht="42" customHeight="1" x14ac:dyDescent="0.25">
      <c r="A7" s="38" t="s">
        <v>79</v>
      </c>
      <c r="B7" s="38"/>
      <c r="C7" s="58" t="s">
        <v>87</v>
      </c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</row>
    <row r="8" spans="1:31" ht="24" customHeight="1" x14ac:dyDescent="0.25">
      <c r="A8" s="53" t="s">
        <v>78</v>
      </c>
      <c r="B8" s="54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6"/>
    </row>
    <row r="9" spans="1:31" ht="97.5" customHeight="1" x14ac:dyDescent="0.25">
      <c r="A9" s="59" t="s">
        <v>2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</row>
    <row r="10" spans="1:31" ht="30" customHeight="1" x14ac:dyDescent="0.25">
      <c r="A10" s="38" t="s">
        <v>3</v>
      </c>
      <c r="B10" s="38" t="s">
        <v>4</v>
      </c>
      <c r="C10" s="38"/>
      <c r="D10" s="38" t="s">
        <v>5</v>
      </c>
      <c r="E10" s="60" t="s">
        <v>6</v>
      </c>
      <c r="F10" s="6" t="s">
        <v>74</v>
      </c>
      <c r="G10" s="6" t="s">
        <v>75</v>
      </c>
      <c r="H10" s="6" t="s">
        <v>76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60" t="s">
        <v>81</v>
      </c>
      <c r="AC10" s="8" t="s">
        <v>26</v>
      </c>
    </row>
    <row r="11" spans="1:31" ht="45" customHeight="1" x14ac:dyDescent="0.25">
      <c r="A11" s="38"/>
      <c r="B11" s="38"/>
      <c r="C11" s="38"/>
      <c r="D11" s="38"/>
      <c r="E11" s="60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60"/>
      <c r="AC11" s="10"/>
    </row>
    <row r="12" spans="1:31" ht="52.5" customHeight="1" x14ac:dyDescent="0.25">
      <c r="A12" s="11" t="s">
        <v>49</v>
      </c>
      <c r="B12" s="38" t="s">
        <v>50</v>
      </c>
      <c r="C12" s="38"/>
      <c r="D12" s="11" t="s">
        <v>51</v>
      </c>
      <c r="E12" s="12">
        <v>100</v>
      </c>
      <c r="F12" s="6" t="s">
        <v>52</v>
      </c>
      <c r="G12" s="24" t="s">
        <v>53</v>
      </c>
      <c r="H12" s="25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24.36</v>
      </c>
      <c r="AA12" s="6">
        <v>16.23</v>
      </c>
      <c r="AB12" s="6">
        <v>150.02000000000001</v>
      </c>
      <c r="AC12" s="6">
        <f t="shared" ref="AC12:AC18" si="0">E12*AB12</f>
        <v>15002.000000000002</v>
      </c>
      <c r="AD12" s="13"/>
      <c r="AE12" s="13"/>
    </row>
    <row r="13" spans="1:31" ht="52.5" customHeight="1" x14ac:dyDescent="0.25">
      <c r="A13" s="11" t="s">
        <v>55</v>
      </c>
      <c r="B13" s="38" t="s">
        <v>50</v>
      </c>
      <c r="C13" s="38"/>
      <c r="D13" s="11" t="s">
        <v>51</v>
      </c>
      <c r="E13" s="12">
        <v>90</v>
      </c>
      <c r="F13" s="6" t="s">
        <v>52</v>
      </c>
      <c r="G13" s="26" t="s">
        <v>56</v>
      </c>
      <c r="H13" s="27" t="s">
        <v>57</v>
      </c>
      <c r="I13" s="6" t="s">
        <v>28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>
        <v>35.01</v>
      </c>
      <c r="AA13" s="6">
        <v>23.31</v>
      </c>
      <c r="AB13" s="6">
        <v>150.18</v>
      </c>
      <c r="AC13" s="6">
        <f t="shared" si="0"/>
        <v>13516.2</v>
      </c>
      <c r="AD13" s="13"/>
      <c r="AE13" s="13"/>
    </row>
    <row r="14" spans="1:31" ht="52.5" customHeight="1" x14ac:dyDescent="0.25">
      <c r="A14" s="11">
        <v>3</v>
      </c>
      <c r="B14" s="38" t="s">
        <v>50</v>
      </c>
      <c r="C14" s="38"/>
      <c r="D14" s="11" t="s">
        <v>51</v>
      </c>
      <c r="E14" s="12">
        <v>60</v>
      </c>
      <c r="F14" s="6" t="s">
        <v>58</v>
      </c>
      <c r="G14" s="28" t="s">
        <v>59</v>
      </c>
      <c r="H14" s="29" t="s">
        <v>60</v>
      </c>
      <c r="I14" s="6" t="s">
        <v>28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>
        <v>31.67</v>
      </c>
      <c r="AA14" s="6">
        <v>13.6</v>
      </c>
      <c r="AB14" s="6">
        <v>232.81</v>
      </c>
      <c r="AC14" s="6">
        <f t="shared" si="0"/>
        <v>13968.6</v>
      </c>
      <c r="AD14" s="13"/>
      <c r="AE14" s="13"/>
    </row>
    <row r="15" spans="1:31" ht="52.5" customHeight="1" x14ac:dyDescent="0.25">
      <c r="A15" s="11" t="s">
        <v>61</v>
      </c>
      <c r="B15" s="38" t="s">
        <v>50</v>
      </c>
      <c r="C15" s="38"/>
      <c r="D15" s="11" t="s">
        <v>51</v>
      </c>
      <c r="E15" s="12">
        <v>60</v>
      </c>
      <c r="F15" s="6" t="s">
        <v>58</v>
      </c>
      <c r="G15" s="30" t="s">
        <v>62</v>
      </c>
      <c r="H15" s="31" t="s">
        <v>63</v>
      </c>
      <c r="I15" s="6" t="s">
        <v>28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>
        <v>23.42</v>
      </c>
      <c r="AA15" s="6">
        <v>10.06</v>
      </c>
      <c r="AB15" s="6">
        <v>232.73</v>
      </c>
      <c r="AC15" s="6">
        <f t="shared" si="0"/>
        <v>13963.8</v>
      </c>
      <c r="AD15" s="13"/>
      <c r="AE15" s="13"/>
    </row>
    <row r="16" spans="1:31" ht="52.5" customHeight="1" x14ac:dyDescent="0.25">
      <c r="A16" s="11" t="s">
        <v>64</v>
      </c>
      <c r="B16" s="38" t="s">
        <v>65</v>
      </c>
      <c r="C16" s="38"/>
      <c r="D16" s="11" t="s">
        <v>51</v>
      </c>
      <c r="E16" s="12">
        <v>60</v>
      </c>
      <c r="F16" s="6" t="s">
        <v>66</v>
      </c>
      <c r="G16" s="32" t="s">
        <v>67</v>
      </c>
      <c r="H16" s="33" t="s">
        <v>68</v>
      </c>
      <c r="I16" s="6" t="s">
        <v>28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>
        <v>7.37</v>
      </c>
      <c r="AA16" s="6">
        <v>2.86</v>
      </c>
      <c r="AB16" s="6">
        <v>257.52</v>
      </c>
      <c r="AC16" s="6">
        <f t="shared" si="0"/>
        <v>15451.199999999999</v>
      </c>
      <c r="AD16" s="13"/>
      <c r="AE16" s="13"/>
    </row>
    <row r="17" spans="1:31" ht="52.5" customHeight="1" x14ac:dyDescent="0.25">
      <c r="A17" s="11" t="s">
        <v>69</v>
      </c>
      <c r="B17" s="38" t="s">
        <v>65</v>
      </c>
      <c r="C17" s="38"/>
      <c r="D17" s="11" t="s">
        <v>51</v>
      </c>
      <c r="E17" s="12">
        <v>60</v>
      </c>
      <c r="F17" s="6" t="s">
        <v>70</v>
      </c>
      <c r="G17" s="34" t="s">
        <v>71</v>
      </c>
      <c r="H17" s="35" t="s">
        <v>72</v>
      </c>
      <c r="I17" s="6" t="s">
        <v>28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>
        <v>16.77</v>
      </c>
      <c r="AA17" s="6">
        <v>2.63</v>
      </c>
      <c r="AB17" s="6">
        <v>638.59</v>
      </c>
      <c r="AC17" s="6">
        <f t="shared" si="0"/>
        <v>38315.4</v>
      </c>
      <c r="AD17" s="13"/>
      <c r="AE17" s="13"/>
    </row>
    <row r="18" spans="1:31" ht="52.5" customHeight="1" x14ac:dyDescent="0.25">
      <c r="A18" s="11" t="s">
        <v>73</v>
      </c>
      <c r="B18" s="38" t="s">
        <v>65</v>
      </c>
      <c r="C18" s="38"/>
      <c r="D18" s="11" t="s">
        <v>51</v>
      </c>
      <c r="E18" s="12">
        <v>60</v>
      </c>
      <c r="F18" s="6" t="s">
        <v>70</v>
      </c>
      <c r="G18" s="36" t="s">
        <v>71</v>
      </c>
      <c r="H18" s="37" t="s">
        <v>72</v>
      </c>
      <c r="I18" s="6" t="s">
        <v>28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>
        <v>16.77</v>
      </c>
      <c r="AA18" s="6">
        <v>2.63</v>
      </c>
      <c r="AB18" s="6">
        <v>638.59</v>
      </c>
      <c r="AC18" s="6">
        <f t="shared" si="0"/>
        <v>38315.4</v>
      </c>
      <c r="AD18" s="13"/>
      <c r="AE18" s="13"/>
    </row>
    <row r="19" spans="1:31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B19" s="11" t="s">
        <v>45</v>
      </c>
      <c r="AC19" s="6">
        <f>AC12+AC13+AC14+AC15+AC16+AC17+AC18</f>
        <v>148532.6</v>
      </c>
    </row>
    <row r="20" spans="1:31" x14ac:dyDescent="0.25">
      <c r="A20" s="42" t="s">
        <v>85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4"/>
    </row>
    <row r="21" spans="1:31" ht="12.75" customHeight="1" x14ac:dyDescent="0.25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</row>
    <row r="22" spans="1:31" hidden="1" x14ac:dyDescent="0.25"/>
    <row r="23" spans="1:31" x14ac:dyDescent="0.25">
      <c r="A23" s="45" t="s">
        <v>77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</row>
    <row r="24" spans="1:31" x14ac:dyDescent="0.25">
      <c r="A24" s="46" t="s">
        <v>82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</row>
    <row r="25" spans="1:31" x14ac:dyDescent="0.25">
      <c r="A25" s="46" t="s">
        <v>83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</row>
    <row r="26" spans="1:31" ht="15.75" thickBot="1" x14ac:dyDescent="0.3">
      <c r="A26" s="1"/>
      <c r="B26" s="1"/>
      <c r="C26" s="1"/>
      <c r="D26" s="1"/>
      <c r="E26" s="1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31" ht="15.75" thickBot="1" x14ac:dyDescent="0.3">
      <c r="A27" s="47" t="s">
        <v>46</v>
      </c>
      <c r="B27" s="48"/>
      <c r="C27" s="48"/>
      <c r="D27" s="14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31" x14ac:dyDescent="0.25">
      <c r="A28" s="49"/>
      <c r="B28" s="50"/>
      <c r="C28" s="50"/>
      <c r="D28" s="15"/>
      <c r="E28" s="1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31" ht="15.75" thickBot="1" x14ac:dyDescent="0.3">
      <c r="A29" s="51" t="s">
        <v>47</v>
      </c>
      <c r="B29" s="52"/>
      <c r="C29" s="52"/>
      <c r="D29" s="17"/>
      <c r="E29" s="16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31" x14ac:dyDescent="0.25">
      <c r="A30" s="49" t="s">
        <v>84</v>
      </c>
      <c r="B30" s="50"/>
      <c r="C30" s="50"/>
      <c r="D30" s="18"/>
      <c r="E30" s="16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31" ht="16.5" thickBot="1" x14ac:dyDescent="0.3">
      <c r="A31" s="39" t="s">
        <v>48</v>
      </c>
      <c r="B31" s="40"/>
      <c r="C31" s="40"/>
      <c r="D31" s="19"/>
      <c r="E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3"/>
      <c r="AA31" s="3"/>
      <c r="AB31" s="3"/>
    </row>
    <row r="32" spans="1:31" ht="15.75" x14ac:dyDescent="0.25">
      <c r="A32" s="22"/>
      <c r="B32" s="22"/>
      <c r="C32" s="22"/>
      <c r="D32" s="22"/>
      <c r="E32" s="20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3"/>
      <c r="AA32" s="3"/>
      <c r="AB32" s="3"/>
    </row>
    <row r="33" spans="1:1" ht="15.75" x14ac:dyDescent="0.25">
      <c r="A33" s="23" t="s">
        <v>0</v>
      </c>
    </row>
  </sheetData>
  <mergeCells count="30">
    <mergeCell ref="B12:C12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  <mergeCell ref="A31:C31"/>
    <mergeCell ref="A19:Z19"/>
    <mergeCell ref="A20:AC20"/>
    <mergeCell ref="A23:AC23"/>
    <mergeCell ref="A24:AC24"/>
    <mergeCell ref="A25:AC25"/>
    <mergeCell ref="A27:C27"/>
    <mergeCell ref="A28:C28"/>
    <mergeCell ref="A29:C29"/>
    <mergeCell ref="A30:C30"/>
    <mergeCell ref="A21:AC21"/>
    <mergeCell ref="B18:C18"/>
    <mergeCell ref="B13:C13"/>
    <mergeCell ref="B14:C14"/>
    <mergeCell ref="B15:C15"/>
    <mergeCell ref="B16:C16"/>
    <mergeCell ref="B17:C17"/>
  </mergeCells>
  <hyperlinks>
    <hyperlink ref="G12" r:id="rId1" xr:uid="{00000000-0004-0000-0000-000000000000}"/>
    <hyperlink ref="H12" r:id="rId2" xr:uid="{00000000-0004-0000-0000-000001000000}"/>
    <hyperlink ref="G13" r:id="rId3" xr:uid="{00000000-0004-0000-0000-000002000000}"/>
    <hyperlink ref="H13" r:id="rId4" xr:uid="{00000000-0004-0000-0000-000003000000}"/>
    <hyperlink ref="G14" r:id="rId5" xr:uid="{00000000-0004-0000-0000-000004000000}"/>
    <hyperlink ref="H14" r:id="rId6" xr:uid="{00000000-0004-0000-0000-000005000000}"/>
    <hyperlink ref="G15" r:id="rId7" xr:uid="{00000000-0004-0000-0000-000006000000}"/>
    <hyperlink ref="H15" r:id="rId8" xr:uid="{00000000-0004-0000-0000-000007000000}"/>
    <hyperlink ref="G16" r:id="rId9" xr:uid="{00000000-0004-0000-0000-000008000000}"/>
    <hyperlink ref="H16" r:id="rId10" xr:uid="{00000000-0004-0000-0000-000009000000}"/>
    <hyperlink ref="G17" r:id="rId11" xr:uid="{00000000-0004-0000-0000-00000A000000}"/>
    <hyperlink ref="H17" r:id="rId12" xr:uid="{00000000-0004-0000-0000-00000B000000}"/>
    <hyperlink ref="G18" r:id="rId13" xr:uid="{00000000-0004-0000-0000-00000C000000}"/>
    <hyperlink ref="H18" r:id="rId14" xr:uid="{00000000-0004-0000-0000-00000D000000}"/>
  </hyperlinks>
  <pageMargins left="0.39370078740157483" right="0.39370078740157483" top="0.39370078740157483" bottom="0.39370078740157483" header="0" footer="0"/>
  <pageSetup paperSize="9" scale="58" fitToHeight="0" orientation="landscape" r:id="rId15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DMK:RE1LMQEBpUyUGgW7YEXVHM1CfwXa3T8KdyoNUqmJoFAZdF_58RxIib-TToEczOb6cGSbqk1Bo4Zx8rUXRi8u</dc:description>
  <dcterms:created xsi:type="dcterms:W3CDTF">2015-06-05T18:19:34Z</dcterms:created>
  <dcterms:modified xsi:type="dcterms:W3CDTF">2026-10-16T11:35:37Z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