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-120" windowWidth="15360" windowHeight="7950"/>
  </bookViews>
  <sheets>
    <sheet name="Расчёт" sheetId="3" r:id="rId1"/>
    <sheet name="Инструкция" sheetId="4" r:id="rId2"/>
  </sheets>
  <definedNames>
    <definedName name="n_1">{"","одинz","дваz","триz","четыреz","пятьz","шестьz","семьz","восемьz","девятьz"}</definedName>
    <definedName name="n_2">{"десятьz","одиннадцатьz","двенадцатьz","тринадцатьz","четырнадцатьz","пятнадцатьz","шестнадцатьz","семнадцатьz","восемнадцатьz","девятнадцатьz"}</definedName>
    <definedName name="n_3">{"";1;"двадцатьz";"тридцатьz";"сорокz";"пятьдесятz";"шестьдесятz";"семьдесятz";"восемьдесятz";"девяностоz"}</definedName>
    <definedName name="n_4">{"","стоz","двестиz","тристаz","четырестаz","пятьсотz","шестьсотz","семьсотz","восемьсотz","девятьсотz"}</definedName>
    <definedName name="n_5">{"","однаz","двеz","триz","четыреz","пятьz","шестьz","семьz","восемьz","девятьz"}</definedName>
    <definedName name="n0">"000000000000"&amp;MID(1/2,2,1)&amp;"00"</definedName>
    <definedName name="n0x">IF(n_3=1,n_2,n_3&amp;n_1)</definedName>
    <definedName name="n1x">IF(n_3=1,n_2,n_3&amp;n_5)</definedName>
    <definedName name="мил">{0,"овz";1,"z";2,"аz";5,"овz"}</definedName>
    <definedName name="_xlnm.Print_Area" localSheetId="0">Расчёт!$A$1:$L$82</definedName>
    <definedName name="тыс">{0,"тысячz";1,"тысячаz";2,"тысячиz";5,"тысячz"}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6" i="3" l="1"/>
  <c r="I71" i="3" l="1"/>
  <c r="I72" i="3"/>
  <c r="I73" i="3"/>
  <c r="I74" i="3"/>
  <c r="I75" i="3"/>
  <c r="L68" i="3"/>
  <c r="L69" i="3"/>
  <c r="L70" i="3"/>
  <c r="L71" i="3"/>
  <c r="L72" i="3"/>
  <c r="L73" i="3"/>
  <c r="L74" i="3"/>
  <c r="L75" i="3"/>
  <c r="G76" i="3" l="1"/>
  <c r="H76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17" i="3"/>
  <c r="F76" i="3"/>
  <c r="I76" i="3" l="1"/>
  <c r="L76" i="3"/>
  <c r="J77" i="4"/>
  <c r="I77" i="4"/>
  <c r="J76" i="4"/>
  <c r="I76" i="4"/>
  <c r="J75" i="4"/>
  <c r="I75" i="4"/>
  <c r="J74" i="4"/>
  <c r="I74" i="4"/>
  <c r="J73" i="4"/>
  <c r="I73" i="4"/>
  <c r="J72" i="4"/>
  <c r="I72" i="4"/>
  <c r="J71" i="4"/>
  <c r="I71" i="4"/>
  <c r="J70" i="4"/>
  <c r="I70" i="4"/>
  <c r="J69" i="4"/>
  <c r="I69" i="4"/>
  <c r="J68" i="4"/>
  <c r="I68" i="4"/>
  <c r="J67" i="4"/>
  <c r="I67" i="4"/>
  <c r="J66" i="4"/>
  <c r="I66" i="4"/>
  <c r="J65" i="4"/>
  <c r="I65" i="4"/>
  <c r="J64" i="4"/>
  <c r="I64" i="4"/>
  <c r="J63" i="4"/>
  <c r="I63" i="4"/>
  <c r="J62" i="4"/>
  <c r="I62" i="4"/>
  <c r="J61" i="4"/>
  <c r="I61" i="4"/>
  <c r="J60" i="4"/>
  <c r="I60" i="4"/>
  <c r="J59" i="4"/>
  <c r="I59" i="4"/>
  <c r="J58" i="4"/>
  <c r="I58" i="4"/>
  <c r="J78" i="4" l="1"/>
  <c r="B80" i="3" l="1"/>
</calcChain>
</file>

<file path=xl/sharedStrings.xml><?xml version="1.0" encoding="utf-8"?>
<sst xmlns="http://schemas.openxmlformats.org/spreadsheetml/2006/main" count="188" uniqueCount="91">
  <si>
    <t>№ п/п</t>
  </si>
  <si>
    <t>Результаты проведенного анализа рынка:</t>
  </si>
  <si>
    <t>В качестве источников информации о ценах Заказчиком использована информация о стоимости закупаемых товаров/работ/услуг, полученная от коммерческих организаций в соответствии с запросами, направленными им Заказчиком.</t>
  </si>
  <si>
    <t>Расчет начальной (максимальной) цены Договора</t>
  </si>
  <si>
    <t>Коэффициент вариации, %</t>
  </si>
  <si>
    <t>Цена единицы ТРУ, руб.</t>
  </si>
  <si>
    <t>Средняя арифметическая цена единицы ТРУ, руб.</t>
  </si>
  <si>
    <t>Приложение № 2
к документации об аукционе в электронной форме</t>
  </si>
  <si>
    <t>Начальная сумма цен единиц ТРУ</t>
  </si>
  <si>
    <t xml:space="preserve">С учетом проведенного исследования рынка Начальная сумма цен единиц ТРУ составит: </t>
  </si>
  <si>
    <t>Наименование услуги</t>
  </si>
  <si>
    <t>Марка автомобиля</t>
  </si>
  <si>
    <t>Снятие лобового стека</t>
  </si>
  <si>
    <t>Установка лобового стекла</t>
  </si>
  <si>
    <t>Fiat</t>
  </si>
  <si>
    <t>ВАЗ</t>
  </si>
  <si>
    <t>Citroen</t>
  </si>
  <si>
    <t>Skoda</t>
  </si>
  <si>
    <t>ГАЗ</t>
  </si>
  <si>
    <t>ВИС LADA GRANTA</t>
  </si>
  <si>
    <t>ГАЗ Валдай 8</t>
  </si>
  <si>
    <t>JETOUR</t>
  </si>
  <si>
    <t>HAVAL M6</t>
  </si>
  <si>
    <t>МОСКВИЧ 3</t>
  </si>
  <si>
    <r>
      <t xml:space="preserve">Источник 1
</t>
    </r>
    <r>
      <rPr>
        <sz val="8"/>
        <color rgb="FF000000"/>
        <rFont val="Times New Roman"/>
        <family val="1"/>
        <charset val="204"/>
      </rPr>
      <t>исх. №б/н от 29.04.2026</t>
    </r>
  </si>
  <si>
    <r>
      <t xml:space="preserve">Источник 2
</t>
    </r>
    <r>
      <rPr>
        <sz val="8"/>
        <color rgb="FF000000"/>
        <rFont val="Times New Roman"/>
        <family val="1"/>
        <charset val="204"/>
      </rPr>
      <t>исх. №б/н от 29.04.2026</t>
    </r>
  </si>
  <si>
    <r>
      <t xml:space="preserve">Источник 3
</t>
    </r>
    <r>
      <rPr>
        <sz val="8"/>
        <color rgb="FF000000"/>
        <rFont val="Times New Roman"/>
        <family val="1"/>
        <charset val="204"/>
      </rPr>
      <t>исх. №б/н от 29.04.2026</t>
    </r>
  </si>
  <si>
    <t>Национальный режим</t>
  </si>
  <si>
    <t>Набор индикаторных отверток</t>
  </si>
  <si>
    <t>Мешки для мусора 120л</t>
  </si>
  <si>
    <t>Болт М6х20</t>
  </si>
  <si>
    <t>Гайка М6</t>
  </si>
  <si>
    <t>Мешок для строительного мусора</t>
  </si>
  <si>
    <t>Станция водоснабжения</t>
  </si>
  <si>
    <t>Диск пильный</t>
  </si>
  <si>
    <t>Диск пильный по дереву</t>
  </si>
  <si>
    <t>Диафрагменный счетчик</t>
  </si>
  <si>
    <t>Порожек алюминиевый</t>
  </si>
  <si>
    <t>Тележка</t>
  </si>
  <si>
    <t>Платформенная тележка</t>
  </si>
  <si>
    <t>Пушка дизельная непрямого нагрева</t>
  </si>
  <si>
    <t>Сильфонная подводка для газа</t>
  </si>
  <si>
    <t>Набор для крепления раковин</t>
  </si>
  <si>
    <t>Сифон для раковины</t>
  </si>
  <si>
    <t>Шаровый кран</t>
  </si>
  <si>
    <t>Колесная опора под болт усиленная</t>
  </si>
  <si>
    <t>Веник</t>
  </si>
  <si>
    <t>Зеркало</t>
  </si>
  <si>
    <t>Кресло офисное</t>
  </si>
  <si>
    <t>Мусорные пакеты</t>
  </si>
  <si>
    <t>Мыло хозяйственное 72% 200г</t>
  </si>
  <si>
    <t>Перчатки латексные</t>
  </si>
  <si>
    <t xml:space="preserve">Сетевой фильтр </t>
  </si>
  <si>
    <t>Спрей для очистки мониторов</t>
  </si>
  <si>
    <t>Настенный обогреватель</t>
  </si>
  <si>
    <t>Рожок для обуви</t>
  </si>
  <si>
    <t>Подогреваемый коврик</t>
  </si>
  <si>
    <t>Держатель электродов</t>
  </si>
  <si>
    <t>Блок питания</t>
  </si>
  <si>
    <t>Подводка к смесителю</t>
  </si>
  <si>
    <t>Шаровой кран</t>
  </si>
  <si>
    <t>Тройник</t>
  </si>
  <si>
    <t>Шаровой кран для радиатора</t>
  </si>
  <si>
    <t>Фум Лента</t>
  </si>
  <si>
    <t>Нить для герметизации резьбовых соединений</t>
  </si>
  <si>
    <t>Пленка полиэтиленовая</t>
  </si>
  <si>
    <t>Провод ПВС 2x2.5 мм2</t>
  </si>
  <si>
    <t>Шланг маслобензостойкий</t>
  </si>
  <si>
    <t>Розетка наружная</t>
  </si>
  <si>
    <t>Вилка прямая</t>
  </si>
  <si>
    <t>Выключатель наружный</t>
  </si>
  <si>
    <t>ПВС</t>
  </si>
  <si>
    <t>Коробка распределительная наружная</t>
  </si>
  <si>
    <t>Врезной замок</t>
  </si>
  <si>
    <t>Ручка на планке</t>
  </si>
  <si>
    <t>Комплект врезного замка</t>
  </si>
  <si>
    <t>Гвозди</t>
  </si>
  <si>
    <t>Пленка гидро-пароизоляция</t>
  </si>
  <si>
    <t>Барьер парковочный</t>
  </si>
  <si>
    <t>Преимущество</t>
  </si>
  <si>
    <t>Ограничение</t>
  </si>
  <si>
    <t>Преимущ.</t>
  </si>
  <si>
    <t>Огранич.</t>
  </si>
  <si>
    <r>
      <t xml:space="preserve">Источник 1
</t>
    </r>
    <r>
      <rPr>
        <sz val="8"/>
        <color rgb="FF000000"/>
        <rFont val="Times New Roman"/>
        <family val="1"/>
        <charset val="204"/>
      </rPr>
      <t>исх. №244/ТП от 15.10.2026</t>
    </r>
  </si>
  <si>
    <r>
      <t xml:space="preserve">Источник 2
</t>
    </r>
    <r>
      <rPr>
        <sz val="8"/>
        <color rgb="FF000000"/>
        <rFont val="Times New Roman"/>
        <family val="1"/>
        <charset val="204"/>
      </rPr>
      <t>исх. №195МД от 14.10.2026</t>
    </r>
  </si>
  <si>
    <t>-</t>
  </si>
  <si>
    <r>
      <t xml:space="preserve">Источник 3
</t>
    </r>
    <r>
      <rPr>
        <sz val="8"/>
        <color rgb="FF000000"/>
        <rFont val="Times New Roman"/>
        <family val="1"/>
        <charset val="204"/>
      </rPr>
      <t>исх. №СКР-206-206 от 15.10.2026</t>
    </r>
  </si>
  <si>
    <t>(Три миллиона двести пятнадцать тысяч сорок девять) рублей 17 коп.</t>
  </si>
  <si>
    <t>Количество</t>
  </si>
  <si>
    <t>Средняя арифметическая сумма ТРУ, руб.</t>
  </si>
  <si>
    <r>
      <rPr>
        <b/>
        <sz val="10"/>
        <rFont val="Times New Roman"/>
        <family val="1"/>
        <charset val="204"/>
      </rPr>
      <t xml:space="preserve">Предмет закупки: </t>
    </r>
    <r>
      <rPr>
        <sz val="10"/>
        <rFont val="Times New Roman"/>
        <family val="1"/>
        <charset val="204"/>
      </rPr>
      <t xml:space="preserve">закупка хозяйственных товаров ГУП «Почта Херсон».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</si>
</sst>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17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2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03">
    <xf numFmtId="0" fontId="0" fillId="0" borderId="0" xfId="0"/>
    <xf numFmtId="4" fontId="2" fillId="0" borderId="0" xfId="0" applyNumberFormat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5" fillId="0" borderId="0" xfId="0" applyFont="1"/>
    <xf numFmtId="0" fontId="10" fillId="0" borderId="0" xfId="0" applyFont="1"/>
    <xf numFmtId="0" fontId="8" fillId="0" borderId="0" xfId="1" applyFont="1" applyAlignment="1">
      <alignment horizontal="center" vertical="center"/>
    </xf>
    <xf numFmtId="0" fontId="11" fillId="0" borderId="0" xfId="1" applyFont="1"/>
    <xf numFmtId="0" fontId="13" fillId="0" borderId="0" xfId="0" applyFont="1" applyAlignment="1">
      <alignment vertical="center" wrapText="1"/>
    </xf>
    <xf numFmtId="0" fontId="14" fillId="0" borderId="0" xfId="0" applyFont="1"/>
    <xf numFmtId="0" fontId="8" fillId="0" borderId="0" xfId="1" applyFont="1" applyAlignment="1">
      <alignment vertical="center" wrapText="1"/>
    </xf>
    <xf numFmtId="164" fontId="0" fillId="0" borderId="0" xfId="0" applyNumberFormat="1"/>
    <xf numFmtId="0" fontId="0" fillId="0" borderId="0" xfId="0" applyAlignment="1">
      <alignment horizontal="left"/>
    </xf>
    <xf numFmtId="0" fontId="12" fillId="0" borderId="0" xfId="1" applyFont="1" applyFill="1" applyAlignment="1">
      <alignment vertical="center" wrapText="1"/>
    </xf>
    <xf numFmtId="0" fontId="8" fillId="0" borderId="0" xfId="1" applyFont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4" fontId="12" fillId="0" borderId="0" xfId="1" applyNumberFormat="1" applyFont="1" applyFill="1" applyAlignment="1">
      <alignment vertical="center" wrapText="1"/>
    </xf>
    <xf numFmtId="4" fontId="10" fillId="0" borderId="1" xfId="0" applyNumberFormat="1" applyFont="1" applyBorder="1" applyAlignment="1">
      <alignment horizontal="right"/>
    </xf>
    <xf numFmtId="4" fontId="8" fillId="0" borderId="1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6" fillId="0" borderId="5" xfId="0" applyNumberFormat="1" applyFont="1" applyBorder="1"/>
    <xf numFmtId="0" fontId="2" fillId="0" borderId="7" xfId="0" applyFont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center" vertical="center"/>
    </xf>
    <xf numFmtId="4" fontId="7" fillId="0" borderId="5" xfId="0" applyNumberFormat="1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0" fontId="12" fillId="0" borderId="0" xfId="1" applyFont="1" applyFill="1" applyAlignment="1">
      <alignment horizontal="left" vertical="center" wrapText="1"/>
    </xf>
    <xf numFmtId="0" fontId="12" fillId="0" borderId="0" xfId="1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" fillId="3" borderId="7" xfId="0" applyNumberFormat="1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2" fillId="0" borderId="0" xfId="1" applyFont="1" applyFill="1" applyAlignment="1">
      <alignment horizontal="left" vertical="center"/>
    </xf>
    <xf numFmtId="0" fontId="8" fillId="0" borderId="0" xfId="1" applyFont="1" applyAlignment="1">
      <alignment horizontal="right" vertical="center" wrapText="1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8" fillId="0" borderId="0" xfId="1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0</xdr:row>
          <xdr:rowOff>171450</xdr:rowOff>
        </xdr:from>
        <xdr:to>
          <xdr:col>8</xdr:col>
          <xdr:colOff>352425</xdr:colOff>
          <xdr:row>49</xdr:row>
          <xdr:rowOff>66675</xdr:rowOff>
        </xdr:to>
        <xdr:sp macro="" textlink="">
          <xdr:nvSpPr>
            <xdr:cNvPr id="2098" name="Object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1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4"/>
  <sheetViews>
    <sheetView tabSelected="1" zoomScaleNormal="100" workbookViewId="0">
      <selection activeCell="C84" sqref="C84"/>
    </sheetView>
  </sheetViews>
  <sheetFormatPr defaultRowHeight="15" x14ac:dyDescent="0.25"/>
  <cols>
    <col min="1" max="1" width="4.140625" customWidth="1"/>
    <col min="2" max="2" width="66.42578125" customWidth="1"/>
    <col min="3" max="3" width="26.28515625" customWidth="1"/>
    <col min="4" max="4" width="19.7109375" hidden="1" customWidth="1"/>
    <col min="5" max="5" width="11.85546875" hidden="1" customWidth="1"/>
    <col min="6" max="6" width="12" customWidth="1"/>
    <col min="7" max="8" width="12.140625" customWidth="1"/>
    <col min="9" max="11" width="12.85546875" customWidth="1"/>
    <col min="12" max="12" width="11.7109375" customWidth="1"/>
    <col min="13" max="13" width="42.5703125" customWidth="1"/>
    <col min="14" max="14" width="14" bestFit="1" customWidth="1"/>
    <col min="15" max="15" width="15.7109375" customWidth="1"/>
    <col min="16" max="16" width="15.28515625" bestFit="1" customWidth="1"/>
  </cols>
  <sheetData>
    <row r="1" spans="1:12" ht="15" customHeight="1" x14ac:dyDescent="0.25">
      <c r="F1" s="9"/>
      <c r="H1" s="9"/>
      <c r="I1" s="59" t="s">
        <v>7</v>
      </c>
      <c r="J1" s="59"/>
      <c r="K1" s="59"/>
      <c r="L1" s="59"/>
    </row>
    <row r="2" spans="1:12" x14ac:dyDescent="0.25">
      <c r="F2" s="9"/>
      <c r="H2" s="9"/>
      <c r="I2" s="59"/>
      <c r="J2" s="59"/>
      <c r="K2" s="59"/>
      <c r="L2" s="59"/>
    </row>
    <row r="3" spans="1:12" ht="15" customHeight="1" x14ac:dyDescent="0.25">
      <c r="F3" s="9"/>
      <c r="H3" s="9"/>
      <c r="I3" s="59"/>
      <c r="J3" s="59"/>
      <c r="K3" s="59"/>
      <c r="L3" s="59"/>
    </row>
    <row r="5" spans="1:12" s="4" customFormat="1" ht="12.75" x14ac:dyDescent="0.2">
      <c r="A5" s="60" t="s">
        <v>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s="4" customFormat="1" ht="12.75" x14ac:dyDescent="0.2">
      <c r="A6" s="5"/>
      <c r="B6" s="6"/>
      <c r="C6" s="6"/>
      <c r="D6" s="6"/>
      <c r="E6" s="6"/>
      <c r="F6" s="6"/>
      <c r="G6" s="6"/>
      <c r="H6" s="6"/>
    </row>
    <row r="7" spans="1:12" s="4" customFormat="1" ht="15.75" customHeight="1" x14ac:dyDescent="0.2">
      <c r="A7" s="61" t="s">
        <v>90</v>
      </c>
      <c r="B7" s="61"/>
      <c r="C7" s="61"/>
      <c r="D7" s="61"/>
      <c r="E7" s="61"/>
      <c r="F7" s="61"/>
      <c r="G7" s="61"/>
      <c r="H7" s="61"/>
      <c r="I7" s="61"/>
      <c r="J7" s="44"/>
      <c r="K7" s="44"/>
    </row>
    <row r="8" spans="1:12" s="4" customFormat="1" ht="10.5" customHeight="1" x14ac:dyDescent="0.2">
      <c r="A8" s="61"/>
      <c r="B8" s="61"/>
      <c r="C8" s="61"/>
      <c r="D8" s="61"/>
      <c r="E8" s="61"/>
      <c r="F8" s="61"/>
      <c r="G8" s="61"/>
      <c r="H8" s="61"/>
      <c r="I8" s="61"/>
      <c r="J8" s="44"/>
      <c r="K8" s="44"/>
    </row>
    <row r="9" spans="1:12" s="4" customFormat="1" ht="19.5" customHeight="1" x14ac:dyDescent="0.2">
      <c r="A9" s="66" t="s">
        <v>2</v>
      </c>
      <c r="B9" s="66"/>
      <c r="C9" s="66"/>
      <c r="D9" s="66"/>
      <c r="E9" s="66"/>
      <c r="F9" s="66"/>
      <c r="G9" s="66"/>
      <c r="H9" s="66"/>
      <c r="I9" s="66"/>
      <c r="J9" s="46"/>
      <c r="K9" s="46"/>
      <c r="L9" s="9"/>
    </row>
    <row r="10" spans="1:12" s="4" customFormat="1" ht="18.75" customHeight="1" x14ac:dyDescent="0.2">
      <c r="A10" s="66"/>
      <c r="B10" s="66"/>
      <c r="C10" s="66"/>
      <c r="D10" s="66"/>
      <c r="E10" s="66"/>
      <c r="F10" s="66"/>
      <c r="G10" s="66"/>
      <c r="H10" s="66"/>
      <c r="I10" s="66"/>
      <c r="J10" s="46"/>
      <c r="K10" s="46"/>
      <c r="L10" s="9"/>
    </row>
    <row r="11" spans="1:12" s="4" customFormat="1" ht="15.75" customHeight="1" x14ac:dyDescent="0.2">
      <c r="A11" s="62" t="s">
        <v>1</v>
      </c>
      <c r="B11" s="62"/>
      <c r="C11" s="62"/>
      <c r="D11" s="62"/>
      <c r="E11" s="62"/>
      <c r="F11" s="62"/>
      <c r="G11" s="62"/>
      <c r="H11" s="62"/>
      <c r="I11" s="62"/>
      <c r="J11" s="45"/>
      <c r="K11" s="45"/>
    </row>
    <row r="12" spans="1:12" s="4" customFormat="1" ht="15.75" customHeight="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45"/>
      <c r="K12" s="45"/>
    </row>
    <row r="13" spans="1:12" s="4" customFormat="1" ht="18" customHeight="1" x14ac:dyDescent="0.2">
      <c r="A13" s="63" t="s">
        <v>0</v>
      </c>
      <c r="B13" s="71" t="s">
        <v>10</v>
      </c>
      <c r="C13" s="74" t="s">
        <v>27</v>
      </c>
      <c r="D13" s="30"/>
      <c r="E13" s="31"/>
      <c r="F13" s="56" t="s">
        <v>5</v>
      </c>
      <c r="G13" s="57"/>
      <c r="H13" s="57"/>
      <c r="I13" s="67" t="s">
        <v>4</v>
      </c>
      <c r="J13" s="68" t="s">
        <v>88</v>
      </c>
      <c r="K13" s="68" t="s">
        <v>6</v>
      </c>
      <c r="L13" s="68" t="s">
        <v>89</v>
      </c>
    </row>
    <row r="14" spans="1:12" s="4" customFormat="1" ht="12.75" x14ac:dyDescent="0.2">
      <c r="A14" s="63"/>
      <c r="B14" s="72"/>
      <c r="C14" s="75"/>
      <c r="D14" s="32"/>
      <c r="E14" s="33"/>
      <c r="F14" s="68" t="s">
        <v>83</v>
      </c>
      <c r="G14" s="68" t="s">
        <v>84</v>
      </c>
      <c r="H14" s="64" t="s">
        <v>86</v>
      </c>
      <c r="I14" s="67"/>
      <c r="J14" s="69"/>
      <c r="K14" s="69"/>
      <c r="L14" s="69"/>
    </row>
    <row r="15" spans="1:12" s="4" customFormat="1" ht="49.5" customHeight="1" x14ac:dyDescent="0.2">
      <c r="A15" s="63"/>
      <c r="B15" s="73"/>
      <c r="C15" s="76"/>
      <c r="D15" s="34"/>
      <c r="E15" s="35"/>
      <c r="F15" s="70"/>
      <c r="G15" s="70"/>
      <c r="H15" s="65"/>
      <c r="I15" s="67"/>
      <c r="J15" s="70"/>
      <c r="K15" s="69"/>
      <c r="L15" s="69"/>
    </row>
    <row r="16" spans="1:12" s="4" customFormat="1" ht="15.75" customHeight="1" x14ac:dyDescent="0.2">
      <c r="A16" s="21">
        <v>1</v>
      </c>
      <c r="B16" s="22">
        <v>2</v>
      </c>
      <c r="C16" s="22">
        <v>3</v>
      </c>
      <c r="D16" s="30"/>
      <c r="E16" s="30"/>
      <c r="F16" s="22">
        <v>4</v>
      </c>
      <c r="G16" s="22">
        <v>5</v>
      </c>
      <c r="H16" s="22">
        <v>6</v>
      </c>
      <c r="I16" s="23">
        <v>7</v>
      </c>
      <c r="J16" s="23"/>
      <c r="K16" s="23"/>
      <c r="L16" s="23">
        <v>8</v>
      </c>
    </row>
    <row r="17" spans="1:12" s="4" customFormat="1" ht="15.75" customHeight="1" x14ac:dyDescent="0.2">
      <c r="A17" s="38">
        <v>1</v>
      </c>
      <c r="B17" s="39" t="s">
        <v>28</v>
      </c>
      <c r="C17" s="40" t="s">
        <v>79</v>
      </c>
      <c r="D17" s="41"/>
      <c r="E17" s="41"/>
      <c r="F17" s="54">
        <v>2970</v>
      </c>
      <c r="G17" s="53">
        <v>2700</v>
      </c>
      <c r="H17" s="50">
        <v>2835</v>
      </c>
      <c r="I17" s="15">
        <f>(_xlfn.STDEV.S(F17:H17)/AVERAGE(F17:H17))*100</f>
        <v>4.7619047619047619</v>
      </c>
      <c r="J17" s="15">
        <v>10</v>
      </c>
      <c r="K17" s="15">
        <v>283.5</v>
      </c>
      <c r="L17" s="14">
        <f>AVERAGE(F17:H17)</f>
        <v>2835</v>
      </c>
    </row>
    <row r="18" spans="1:12" s="4" customFormat="1" ht="15.75" customHeight="1" x14ac:dyDescent="0.2">
      <c r="A18" s="38">
        <v>2</v>
      </c>
      <c r="B18" s="39" t="s">
        <v>29</v>
      </c>
      <c r="C18" s="40" t="s">
        <v>80</v>
      </c>
      <c r="D18" s="41"/>
      <c r="E18" s="41"/>
      <c r="F18" s="54">
        <v>95700</v>
      </c>
      <c r="G18" s="53">
        <v>87000</v>
      </c>
      <c r="H18" s="50">
        <v>91350</v>
      </c>
      <c r="I18" s="15">
        <f t="shared" ref="I18:I69" si="0">(_xlfn.STDEV.S(F18:H18)/AVERAGE(F18:H18))*100</f>
        <v>4.7619047619047619</v>
      </c>
      <c r="J18" s="15">
        <v>300</v>
      </c>
      <c r="K18" s="15">
        <v>304.5</v>
      </c>
      <c r="L18" s="14">
        <f>AVERAGE(F18:H18)</f>
        <v>91350</v>
      </c>
    </row>
    <row r="19" spans="1:12" s="4" customFormat="1" ht="15.75" customHeight="1" x14ac:dyDescent="0.2">
      <c r="A19" s="38">
        <v>3</v>
      </c>
      <c r="B19" s="39" t="s">
        <v>30</v>
      </c>
      <c r="C19" s="40" t="s">
        <v>79</v>
      </c>
      <c r="D19" s="41"/>
      <c r="E19" s="41"/>
      <c r="F19" s="54">
        <v>4730</v>
      </c>
      <c r="G19" s="53">
        <v>4300</v>
      </c>
      <c r="H19" s="50">
        <v>4520</v>
      </c>
      <c r="I19" s="15">
        <f t="shared" si="0"/>
        <v>4.7605766561978262</v>
      </c>
      <c r="J19" s="15">
        <v>1000</v>
      </c>
      <c r="K19" s="15">
        <v>4.5166666666666666</v>
      </c>
      <c r="L19" s="14">
        <f>AVERAGE(F19:H19)</f>
        <v>4516.666666666667</v>
      </c>
    </row>
    <row r="20" spans="1:12" s="4" customFormat="1" ht="15.75" customHeight="1" x14ac:dyDescent="0.2">
      <c r="A20" s="38">
        <v>4</v>
      </c>
      <c r="B20" s="39" t="s">
        <v>31</v>
      </c>
      <c r="C20" s="40" t="s">
        <v>79</v>
      </c>
      <c r="D20" s="41"/>
      <c r="E20" s="41"/>
      <c r="F20" s="54">
        <v>3740</v>
      </c>
      <c r="G20" s="54">
        <v>3400</v>
      </c>
      <c r="H20" s="50">
        <v>3570</v>
      </c>
      <c r="I20" s="15">
        <f t="shared" si="0"/>
        <v>4.7619047619047619</v>
      </c>
      <c r="J20" s="15">
        <v>1000</v>
      </c>
      <c r="K20" s="15">
        <v>3.57</v>
      </c>
      <c r="L20" s="14">
        <f>AVERAGE(F20:H20)</f>
        <v>3570</v>
      </c>
    </row>
    <row r="21" spans="1:12" s="4" customFormat="1" ht="15.75" customHeight="1" x14ac:dyDescent="0.2">
      <c r="A21" s="38">
        <v>5</v>
      </c>
      <c r="B21" s="39" t="s">
        <v>32</v>
      </c>
      <c r="C21" s="40" t="s">
        <v>80</v>
      </c>
      <c r="D21" s="41"/>
      <c r="E21" s="41"/>
      <c r="F21" s="54">
        <v>14850</v>
      </c>
      <c r="G21" s="54">
        <v>13500</v>
      </c>
      <c r="H21" s="50">
        <v>14175</v>
      </c>
      <c r="I21" s="15">
        <f t="shared" si="0"/>
        <v>4.7619047619047619</v>
      </c>
      <c r="J21" s="15">
        <v>500</v>
      </c>
      <c r="K21" s="15">
        <v>28.35</v>
      </c>
      <c r="L21" s="14">
        <f>AVERAGE(F21:H21)</f>
        <v>14175</v>
      </c>
    </row>
    <row r="22" spans="1:12" s="4" customFormat="1" ht="15.75" customHeight="1" x14ac:dyDescent="0.2">
      <c r="A22" s="38">
        <v>6</v>
      </c>
      <c r="B22" s="39" t="s">
        <v>33</v>
      </c>
      <c r="C22" s="40" t="s">
        <v>79</v>
      </c>
      <c r="D22" s="41"/>
      <c r="E22" s="41"/>
      <c r="F22" s="54">
        <v>14355</v>
      </c>
      <c r="G22" s="54">
        <v>13050</v>
      </c>
      <c r="H22" s="50">
        <v>13702.5</v>
      </c>
      <c r="I22" s="15">
        <f t="shared" si="0"/>
        <v>4.7619047619047619</v>
      </c>
      <c r="J22" s="15">
        <v>1</v>
      </c>
      <c r="K22" s="15">
        <v>13702.5</v>
      </c>
      <c r="L22" s="14">
        <f>AVERAGE(F22:H22)</f>
        <v>13702.5</v>
      </c>
    </row>
    <row r="23" spans="1:12" s="4" customFormat="1" ht="15.75" customHeight="1" x14ac:dyDescent="0.2">
      <c r="A23" s="38">
        <v>7</v>
      </c>
      <c r="B23" s="39" t="s">
        <v>34</v>
      </c>
      <c r="C23" s="40" t="s">
        <v>79</v>
      </c>
      <c r="D23" s="41"/>
      <c r="E23" s="41"/>
      <c r="F23" s="54">
        <v>15785</v>
      </c>
      <c r="G23" s="54">
        <v>14350</v>
      </c>
      <c r="H23" s="50">
        <v>15067.5</v>
      </c>
      <c r="I23" s="15">
        <f t="shared" si="0"/>
        <v>4.7619047619047619</v>
      </c>
      <c r="J23" s="15">
        <v>5</v>
      </c>
      <c r="K23" s="15">
        <v>3013.5</v>
      </c>
      <c r="L23" s="14">
        <f>AVERAGE(F23:H23)</f>
        <v>15067.5</v>
      </c>
    </row>
    <row r="24" spans="1:12" s="4" customFormat="1" ht="15.75" customHeight="1" x14ac:dyDescent="0.2">
      <c r="A24" s="38">
        <v>8</v>
      </c>
      <c r="B24" s="39" t="s">
        <v>35</v>
      </c>
      <c r="C24" s="40" t="s">
        <v>79</v>
      </c>
      <c r="D24" s="41"/>
      <c r="E24" s="41"/>
      <c r="F24" s="54">
        <v>22990</v>
      </c>
      <c r="G24" s="54">
        <v>20900</v>
      </c>
      <c r="H24" s="50">
        <v>21945</v>
      </c>
      <c r="I24" s="15">
        <f t="shared" si="0"/>
        <v>4.7619047619047619</v>
      </c>
      <c r="J24" s="15">
        <v>5</v>
      </c>
      <c r="K24" s="15">
        <v>4389</v>
      </c>
      <c r="L24" s="14">
        <f>AVERAGE(F24:H24)</f>
        <v>21945</v>
      </c>
    </row>
    <row r="25" spans="1:12" s="4" customFormat="1" ht="15.75" customHeight="1" x14ac:dyDescent="0.2">
      <c r="A25" s="38">
        <v>9</v>
      </c>
      <c r="B25" s="39" t="s">
        <v>36</v>
      </c>
      <c r="C25" s="40" t="s">
        <v>80</v>
      </c>
      <c r="D25" s="41"/>
      <c r="E25" s="41"/>
      <c r="F25" s="53">
        <v>11990</v>
      </c>
      <c r="G25" s="54">
        <v>10900</v>
      </c>
      <c r="H25" s="50">
        <v>11445</v>
      </c>
      <c r="I25" s="15">
        <f t="shared" si="0"/>
        <v>4.7619047619047619</v>
      </c>
      <c r="J25" s="15">
        <v>2</v>
      </c>
      <c r="K25" s="15">
        <v>5722.5</v>
      </c>
      <c r="L25" s="14">
        <f>AVERAGE(F25:H25)</f>
        <v>11445</v>
      </c>
    </row>
    <row r="26" spans="1:12" s="4" customFormat="1" ht="15.75" customHeight="1" x14ac:dyDescent="0.2">
      <c r="A26" s="38">
        <v>10</v>
      </c>
      <c r="B26" s="39" t="s">
        <v>36</v>
      </c>
      <c r="C26" s="40" t="s">
        <v>80</v>
      </c>
      <c r="D26" s="41"/>
      <c r="E26" s="41"/>
      <c r="F26" s="54">
        <v>11990</v>
      </c>
      <c r="G26" s="54">
        <v>10900</v>
      </c>
      <c r="H26" s="50">
        <v>11445</v>
      </c>
      <c r="I26" s="15">
        <f t="shared" si="0"/>
        <v>4.7619047619047619</v>
      </c>
      <c r="J26" s="15">
        <v>2</v>
      </c>
      <c r="K26" s="15">
        <v>5722.5</v>
      </c>
      <c r="L26" s="14">
        <f>AVERAGE(F26:H26)</f>
        <v>11445</v>
      </c>
    </row>
    <row r="27" spans="1:12" s="4" customFormat="1" ht="15.75" customHeight="1" x14ac:dyDescent="0.2">
      <c r="A27" s="38">
        <v>11</v>
      </c>
      <c r="B27" s="39" t="s">
        <v>36</v>
      </c>
      <c r="C27" s="40" t="s">
        <v>80</v>
      </c>
      <c r="D27" s="41"/>
      <c r="E27" s="41"/>
      <c r="F27" s="54">
        <v>4785</v>
      </c>
      <c r="G27" s="54">
        <v>4350</v>
      </c>
      <c r="H27" s="50">
        <v>4567.5</v>
      </c>
      <c r="I27" s="15">
        <f t="shared" si="0"/>
        <v>4.7619047619047619</v>
      </c>
      <c r="J27" s="15">
        <v>1</v>
      </c>
      <c r="K27" s="15">
        <v>4567.5</v>
      </c>
      <c r="L27" s="14">
        <f>AVERAGE(F27:H27)</f>
        <v>4567.5</v>
      </c>
    </row>
    <row r="28" spans="1:12" s="4" customFormat="1" ht="15.75" customHeight="1" x14ac:dyDescent="0.2">
      <c r="A28" s="38">
        <v>12</v>
      </c>
      <c r="B28" s="39" t="s">
        <v>37</v>
      </c>
      <c r="C28" s="40" t="s">
        <v>80</v>
      </c>
      <c r="D28" s="41"/>
      <c r="E28" s="41"/>
      <c r="F28" s="54">
        <v>68200</v>
      </c>
      <c r="G28" s="54">
        <v>62000</v>
      </c>
      <c r="H28" s="50">
        <v>65100</v>
      </c>
      <c r="I28" s="15">
        <f t="shared" si="0"/>
        <v>4.7619047619047619</v>
      </c>
      <c r="J28" s="15">
        <v>50</v>
      </c>
      <c r="K28" s="15">
        <v>1302</v>
      </c>
      <c r="L28" s="14">
        <f>AVERAGE(F28:H28)</f>
        <v>65100</v>
      </c>
    </row>
    <row r="29" spans="1:12" s="4" customFormat="1" ht="15.75" customHeight="1" x14ac:dyDescent="0.2">
      <c r="A29" s="38">
        <v>13</v>
      </c>
      <c r="B29" s="39" t="s">
        <v>38</v>
      </c>
      <c r="C29" s="40" t="s">
        <v>80</v>
      </c>
      <c r="D29" s="41"/>
      <c r="E29" s="41"/>
      <c r="F29" s="54">
        <v>30415</v>
      </c>
      <c r="G29" s="54">
        <v>27650</v>
      </c>
      <c r="H29" s="50">
        <v>29032.5</v>
      </c>
      <c r="I29" s="15">
        <f t="shared" si="0"/>
        <v>4.7619047619047619</v>
      </c>
      <c r="J29" s="15">
        <v>5</v>
      </c>
      <c r="K29" s="15">
        <v>5806.5</v>
      </c>
      <c r="L29" s="14">
        <f>AVERAGE(F29:H29)</f>
        <v>29032.5</v>
      </c>
    </row>
    <row r="30" spans="1:12" s="4" customFormat="1" ht="15.75" customHeight="1" x14ac:dyDescent="0.2">
      <c r="A30" s="38">
        <v>14</v>
      </c>
      <c r="B30" s="39" t="s">
        <v>39</v>
      </c>
      <c r="C30" s="40" t="s">
        <v>80</v>
      </c>
      <c r="D30" s="41"/>
      <c r="E30" s="41"/>
      <c r="F30" s="54">
        <v>23485</v>
      </c>
      <c r="G30" s="54">
        <v>21350</v>
      </c>
      <c r="H30" s="50">
        <v>22417.5</v>
      </c>
      <c r="I30" s="15">
        <f t="shared" si="0"/>
        <v>4.7619047619047619</v>
      </c>
      <c r="J30" s="15">
        <v>5</v>
      </c>
      <c r="K30" s="15">
        <v>4483.5</v>
      </c>
      <c r="L30" s="14">
        <f>AVERAGE(F30:H30)</f>
        <v>22417.5</v>
      </c>
    </row>
    <row r="31" spans="1:12" s="4" customFormat="1" ht="15.75" customHeight="1" x14ac:dyDescent="0.2">
      <c r="A31" s="38">
        <v>15</v>
      </c>
      <c r="B31" s="39" t="s">
        <v>40</v>
      </c>
      <c r="C31" s="40" t="s">
        <v>79</v>
      </c>
      <c r="D31" s="41"/>
      <c r="E31" s="41"/>
      <c r="F31" s="54">
        <v>182600</v>
      </c>
      <c r="G31" s="54">
        <v>166000</v>
      </c>
      <c r="H31" s="50">
        <v>174300</v>
      </c>
      <c r="I31" s="15">
        <f t="shared" si="0"/>
        <v>4.7619047619047619</v>
      </c>
      <c r="J31" s="15">
        <v>10</v>
      </c>
      <c r="K31" s="15">
        <v>17430</v>
      </c>
      <c r="L31" s="14">
        <f>AVERAGE(F31:H31)</f>
        <v>174300</v>
      </c>
    </row>
    <row r="32" spans="1:12" s="4" customFormat="1" ht="15.75" customHeight="1" x14ac:dyDescent="0.2">
      <c r="A32" s="38">
        <v>16</v>
      </c>
      <c r="B32" s="39" t="s">
        <v>41</v>
      </c>
      <c r="C32" s="40" t="s">
        <v>79</v>
      </c>
      <c r="D32" s="41"/>
      <c r="E32" s="41"/>
      <c r="F32" s="54">
        <v>3289</v>
      </c>
      <c r="G32" s="54">
        <v>2990</v>
      </c>
      <c r="H32" s="50">
        <v>3139.5</v>
      </c>
      <c r="I32" s="15">
        <f t="shared" si="0"/>
        <v>4.7619047619047619</v>
      </c>
      <c r="J32" s="15">
        <v>13</v>
      </c>
      <c r="K32" s="15">
        <v>241.5</v>
      </c>
      <c r="L32" s="14">
        <f>AVERAGE(F32:H32)</f>
        <v>3139.5</v>
      </c>
    </row>
    <row r="33" spans="1:12" s="4" customFormat="1" ht="15.75" customHeight="1" x14ac:dyDescent="0.2">
      <c r="A33" s="38">
        <v>17</v>
      </c>
      <c r="B33" s="39" t="s">
        <v>42</v>
      </c>
      <c r="C33" s="40" t="s">
        <v>79</v>
      </c>
      <c r="D33" s="41"/>
      <c r="E33" s="41"/>
      <c r="F33" s="54">
        <v>627</v>
      </c>
      <c r="G33" s="54">
        <v>570</v>
      </c>
      <c r="H33" s="50">
        <v>598.5</v>
      </c>
      <c r="I33" s="15">
        <f t="shared" si="0"/>
        <v>4.7619047619047619</v>
      </c>
      <c r="J33" s="15">
        <v>3</v>
      </c>
      <c r="K33" s="15">
        <v>199.5</v>
      </c>
      <c r="L33" s="14">
        <f>AVERAGE(F33:H33)</f>
        <v>598.5</v>
      </c>
    </row>
    <row r="34" spans="1:12" s="4" customFormat="1" ht="15.75" customHeight="1" x14ac:dyDescent="0.2">
      <c r="A34" s="38">
        <v>18</v>
      </c>
      <c r="B34" s="39" t="s">
        <v>43</v>
      </c>
      <c r="C34" s="40" t="s">
        <v>79</v>
      </c>
      <c r="D34" s="41"/>
      <c r="E34" s="41"/>
      <c r="F34" s="54">
        <v>2112</v>
      </c>
      <c r="G34" s="54">
        <v>1920</v>
      </c>
      <c r="H34" s="50">
        <v>2016</v>
      </c>
      <c r="I34" s="15">
        <f t="shared" si="0"/>
        <v>4.7619047619047619</v>
      </c>
      <c r="J34" s="15">
        <v>3</v>
      </c>
      <c r="K34" s="15">
        <v>672</v>
      </c>
      <c r="L34" s="14">
        <f>AVERAGE(F34:H34)</f>
        <v>2016</v>
      </c>
    </row>
    <row r="35" spans="1:12" s="4" customFormat="1" ht="15.75" customHeight="1" x14ac:dyDescent="0.2">
      <c r="A35" s="38">
        <v>19</v>
      </c>
      <c r="B35" s="39" t="s">
        <v>44</v>
      </c>
      <c r="C35" s="40" t="s">
        <v>80</v>
      </c>
      <c r="D35" s="41"/>
      <c r="E35" s="41"/>
      <c r="F35" s="54">
        <v>990</v>
      </c>
      <c r="G35" s="54">
        <v>900</v>
      </c>
      <c r="H35" s="50">
        <v>945</v>
      </c>
      <c r="I35" s="15">
        <f t="shared" si="0"/>
        <v>4.7619047619047619</v>
      </c>
      <c r="J35" s="15">
        <v>10</v>
      </c>
      <c r="K35" s="15">
        <v>94.5</v>
      </c>
      <c r="L35" s="14">
        <f>AVERAGE(F35:H35)</f>
        <v>945</v>
      </c>
    </row>
    <row r="36" spans="1:12" s="4" customFormat="1" ht="15.75" customHeight="1" x14ac:dyDescent="0.2">
      <c r="A36" s="38">
        <v>20</v>
      </c>
      <c r="B36" s="39" t="s">
        <v>45</v>
      </c>
      <c r="C36" s="40" t="s">
        <v>80</v>
      </c>
      <c r="D36" s="41"/>
      <c r="E36" s="41"/>
      <c r="F36" s="54">
        <v>58740</v>
      </c>
      <c r="G36" s="54">
        <v>53400</v>
      </c>
      <c r="H36" s="50">
        <v>56070</v>
      </c>
      <c r="I36" s="15">
        <f t="shared" si="0"/>
        <v>4.7619047619047619</v>
      </c>
      <c r="J36" s="15">
        <v>60</v>
      </c>
      <c r="K36" s="15">
        <v>934.5</v>
      </c>
      <c r="L36" s="14">
        <f>AVERAGE(F36:H36)</f>
        <v>56070</v>
      </c>
    </row>
    <row r="37" spans="1:12" s="4" customFormat="1" ht="15.75" customHeight="1" x14ac:dyDescent="0.2">
      <c r="A37" s="38">
        <v>21</v>
      </c>
      <c r="B37" s="39" t="s">
        <v>46</v>
      </c>
      <c r="C37" s="40" t="s">
        <v>79</v>
      </c>
      <c r="D37" s="41"/>
      <c r="E37" s="41"/>
      <c r="F37" s="54">
        <v>83600</v>
      </c>
      <c r="G37" s="54">
        <v>76000</v>
      </c>
      <c r="H37" s="50">
        <v>79800</v>
      </c>
      <c r="I37" s="15">
        <f t="shared" si="0"/>
        <v>4.7619047619047619</v>
      </c>
      <c r="J37" s="15">
        <v>200</v>
      </c>
      <c r="K37" s="15">
        <v>399</v>
      </c>
      <c r="L37" s="14">
        <f>AVERAGE(F37:H37)</f>
        <v>79800</v>
      </c>
    </row>
    <row r="38" spans="1:12" s="4" customFormat="1" ht="15.75" customHeight="1" x14ac:dyDescent="0.2">
      <c r="A38" s="38">
        <v>22</v>
      </c>
      <c r="B38" s="39" t="s">
        <v>47</v>
      </c>
      <c r="C38" s="40" t="s">
        <v>79</v>
      </c>
      <c r="D38" s="41"/>
      <c r="E38" s="41"/>
      <c r="F38" s="54">
        <v>118800</v>
      </c>
      <c r="G38" s="54">
        <v>108000</v>
      </c>
      <c r="H38" s="50">
        <v>113400</v>
      </c>
      <c r="I38" s="15">
        <f t="shared" si="0"/>
        <v>4.7619047619047619</v>
      </c>
      <c r="J38" s="15">
        <v>50</v>
      </c>
      <c r="K38" s="15">
        <v>2268</v>
      </c>
      <c r="L38" s="14">
        <f>AVERAGE(F38:H38)</f>
        <v>113400</v>
      </c>
    </row>
    <row r="39" spans="1:12" s="4" customFormat="1" ht="15.75" customHeight="1" x14ac:dyDescent="0.2">
      <c r="A39" s="38">
        <v>23</v>
      </c>
      <c r="B39" s="39" t="s">
        <v>48</v>
      </c>
      <c r="C39" s="40" t="s">
        <v>80</v>
      </c>
      <c r="D39" s="41"/>
      <c r="E39" s="41"/>
      <c r="F39" s="54">
        <v>86515</v>
      </c>
      <c r="G39" s="54">
        <v>78650</v>
      </c>
      <c r="H39" s="50">
        <v>82582.5</v>
      </c>
      <c r="I39" s="15">
        <f t="shared" si="0"/>
        <v>4.7619047619047619</v>
      </c>
      <c r="J39" s="15">
        <v>5</v>
      </c>
      <c r="K39" s="15">
        <v>16516.5</v>
      </c>
      <c r="L39" s="14">
        <f>AVERAGE(F39:H39)</f>
        <v>82582.5</v>
      </c>
    </row>
    <row r="40" spans="1:12" s="4" customFormat="1" ht="15.75" customHeight="1" x14ac:dyDescent="0.2">
      <c r="A40" s="38">
        <v>24</v>
      </c>
      <c r="B40" s="39" t="s">
        <v>48</v>
      </c>
      <c r="C40" s="40" t="s">
        <v>80</v>
      </c>
      <c r="D40" s="41"/>
      <c r="E40" s="41"/>
      <c r="F40" s="54">
        <v>405240</v>
      </c>
      <c r="G40" s="54">
        <v>368400</v>
      </c>
      <c r="H40" s="50">
        <v>386820</v>
      </c>
      <c r="I40" s="15">
        <f t="shared" si="0"/>
        <v>4.7619047619047619</v>
      </c>
      <c r="J40" s="15">
        <v>30</v>
      </c>
      <c r="K40" s="15">
        <v>12894</v>
      </c>
      <c r="L40" s="14">
        <f>AVERAGE(F40:H40)</f>
        <v>386820</v>
      </c>
    </row>
    <row r="41" spans="1:12" s="4" customFormat="1" ht="15.75" customHeight="1" x14ac:dyDescent="0.2">
      <c r="A41" s="38">
        <v>25</v>
      </c>
      <c r="B41" s="39" t="s">
        <v>48</v>
      </c>
      <c r="C41" s="40" t="s">
        <v>80</v>
      </c>
      <c r="D41" s="41"/>
      <c r="E41" s="41"/>
      <c r="F41" s="53">
        <v>49797</v>
      </c>
      <c r="G41" s="54">
        <v>45270</v>
      </c>
      <c r="H41" s="50">
        <v>47533.5</v>
      </c>
      <c r="I41" s="15">
        <f t="shared" si="0"/>
        <v>4.7619047619047619</v>
      </c>
      <c r="J41" s="15">
        <v>1</v>
      </c>
      <c r="K41" s="15">
        <v>47533.5</v>
      </c>
      <c r="L41" s="14">
        <f>AVERAGE(F41:H41)</f>
        <v>47533.5</v>
      </c>
    </row>
    <row r="42" spans="1:12" s="4" customFormat="1" ht="15.75" customHeight="1" x14ac:dyDescent="0.2">
      <c r="A42" s="38">
        <v>26</v>
      </c>
      <c r="B42" s="39" t="s">
        <v>49</v>
      </c>
      <c r="C42" s="40" t="s">
        <v>80</v>
      </c>
      <c r="D42" s="41"/>
      <c r="E42" s="41"/>
      <c r="F42" s="53">
        <v>39600</v>
      </c>
      <c r="G42" s="54">
        <v>36000</v>
      </c>
      <c r="H42" s="50">
        <v>37800</v>
      </c>
      <c r="I42" s="15">
        <f t="shared" si="0"/>
        <v>4.7619047619047619</v>
      </c>
      <c r="J42" s="15">
        <v>400</v>
      </c>
      <c r="K42" s="15">
        <v>94.5</v>
      </c>
      <c r="L42" s="14">
        <f>AVERAGE(F42:H42)</f>
        <v>37800</v>
      </c>
    </row>
    <row r="43" spans="1:12" s="4" customFormat="1" ht="15.75" customHeight="1" x14ac:dyDescent="0.2">
      <c r="A43" s="38">
        <v>27</v>
      </c>
      <c r="B43" s="39" t="s">
        <v>50</v>
      </c>
      <c r="C43" s="40" t="s">
        <v>79</v>
      </c>
      <c r="D43" s="41"/>
      <c r="E43" s="41"/>
      <c r="F43" s="53">
        <v>67980</v>
      </c>
      <c r="G43" s="54">
        <v>61800</v>
      </c>
      <c r="H43" s="50">
        <v>64890</v>
      </c>
      <c r="I43" s="15">
        <f t="shared" si="0"/>
        <v>4.7619047619047619</v>
      </c>
      <c r="J43" s="15">
        <v>1200</v>
      </c>
      <c r="K43" s="15">
        <v>54.075000000000003</v>
      </c>
      <c r="L43" s="14">
        <f>AVERAGE(F43:H43)</f>
        <v>64890</v>
      </c>
    </row>
    <row r="44" spans="1:12" s="4" customFormat="1" ht="15.75" customHeight="1" x14ac:dyDescent="0.2">
      <c r="A44" s="38">
        <v>28</v>
      </c>
      <c r="B44" s="39" t="s">
        <v>51</v>
      </c>
      <c r="C44" s="40" t="s">
        <v>80</v>
      </c>
      <c r="D44" s="41"/>
      <c r="E44" s="41"/>
      <c r="F44" s="54">
        <v>31350</v>
      </c>
      <c r="G44" s="54">
        <v>28500</v>
      </c>
      <c r="H44" s="50">
        <v>29925</v>
      </c>
      <c r="I44" s="15">
        <f t="shared" si="0"/>
        <v>4.7619047619047619</v>
      </c>
      <c r="J44" s="15">
        <v>300</v>
      </c>
      <c r="K44" s="15">
        <v>99.75</v>
      </c>
      <c r="L44" s="14">
        <f>AVERAGE(F44:H44)</f>
        <v>29925</v>
      </c>
    </row>
    <row r="45" spans="1:12" s="4" customFormat="1" ht="15.75" customHeight="1" x14ac:dyDescent="0.2">
      <c r="A45" s="38">
        <v>29</v>
      </c>
      <c r="B45" s="39" t="s">
        <v>52</v>
      </c>
      <c r="C45" s="40" t="s">
        <v>79</v>
      </c>
      <c r="D45" s="41"/>
      <c r="E45" s="41"/>
      <c r="F45" s="54">
        <v>223300</v>
      </c>
      <c r="G45" s="54">
        <v>203000</v>
      </c>
      <c r="H45" s="50">
        <v>213150</v>
      </c>
      <c r="I45" s="15">
        <f t="shared" si="0"/>
        <v>4.7619047619047619</v>
      </c>
      <c r="J45" s="15">
        <v>100</v>
      </c>
      <c r="K45" s="15">
        <v>2131.5</v>
      </c>
      <c r="L45" s="14">
        <f>AVERAGE(F45:H45)</f>
        <v>213150</v>
      </c>
    </row>
    <row r="46" spans="1:12" s="4" customFormat="1" ht="15.75" customHeight="1" x14ac:dyDescent="0.2">
      <c r="A46" s="38">
        <v>30</v>
      </c>
      <c r="B46" s="39" t="s">
        <v>53</v>
      </c>
      <c r="C46" s="40" t="s">
        <v>80</v>
      </c>
      <c r="D46" s="41"/>
      <c r="E46" s="41"/>
      <c r="F46" s="54">
        <v>29700</v>
      </c>
      <c r="G46" s="54">
        <v>27000</v>
      </c>
      <c r="H46" s="50">
        <v>28350</v>
      </c>
      <c r="I46" s="15">
        <f t="shared" si="0"/>
        <v>4.7619047619047619</v>
      </c>
      <c r="J46" s="15">
        <v>100</v>
      </c>
      <c r="K46" s="15">
        <v>283.5</v>
      </c>
      <c r="L46" s="14">
        <f>AVERAGE(F46:H46)</f>
        <v>28350</v>
      </c>
    </row>
    <row r="47" spans="1:12" s="4" customFormat="1" ht="15.75" customHeight="1" x14ac:dyDescent="0.2">
      <c r="A47" s="38">
        <v>31</v>
      </c>
      <c r="B47" s="39" t="s">
        <v>54</v>
      </c>
      <c r="C47" s="40" t="s">
        <v>79</v>
      </c>
      <c r="D47" s="41"/>
      <c r="E47" s="41"/>
      <c r="F47" s="54">
        <v>151360</v>
      </c>
      <c r="G47" s="54">
        <v>137600</v>
      </c>
      <c r="H47" s="50">
        <v>144480</v>
      </c>
      <c r="I47" s="15">
        <f t="shared" si="0"/>
        <v>4.7619047619047619</v>
      </c>
      <c r="J47" s="15">
        <v>20</v>
      </c>
      <c r="K47" s="15">
        <v>7224</v>
      </c>
      <c r="L47" s="14">
        <f>AVERAGE(F47:H47)</f>
        <v>144480</v>
      </c>
    </row>
    <row r="48" spans="1:12" s="4" customFormat="1" ht="15.75" customHeight="1" x14ac:dyDescent="0.2">
      <c r="A48" s="38">
        <v>32</v>
      </c>
      <c r="B48" s="39" t="s">
        <v>55</v>
      </c>
      <c r="C48" s="40" t="s">
        <v>79</v>
      </c>
      <c r="D48" s="41"/>
      <c r="E48" s="41"/>
      <c r="F48" s="54">
        <v>12540</v>
      </c>
      <c r="G48" s="54">
        <v>11400</v>
      </c>
      <c r="H48" s="50">
        <v>11970</v>
      </c>
      <c r="I48" s="15">
        <f t="shared" si="0"/>
        <v>4.7619047619047619</v>
      </c>
      <c r="J48" s="15">
        <v>30</v>
      </c>
      <c r="K48" s="15">
        <v>399</v>
      </c>
      <c r="L48" s="14">
        <f>AVERAGE(F48:H48)</f>
        <v>11970</v>
      </c>
    </row>
    <row r="49" spans="1:12" s="4" customFormat="1" ht="15.75" customHeight="1" x14ac:dyDescent="0.2">
      <c r="A49" s="38">
        <v>33</v>
      </c>
      <c r="B49" s="39" t="s">
        <v>56</v>
      </c>
      <c r="C49" s="40" t="s">
        <v>79</v>
      </c>
      <c r="D49" s="41"/>
      <c r="E49" s="41"/>
      <c r="F49" s="53">
        <v>614900</v>
      </c>
      <c r="G49" s="54">
        <v>559000</v>
      </c>
      <c r="H49" s="50">
        <v>586950</v>
      </c>
      <c r="I49" s="15">
        <f t="shared" si="0"/>
        <v>4.7619047619047619</v>
      </c>
      <c r="J49" s="15">
        <v>100</v>
      </c>
      <c r="K49" s="15">
        <v>5869.5</v>
      </c>
      <c r="L49" s="14">
        <f>AVERAGE(F49:H49)</f>
        <v>586950</v>
      </c>
    </row>
    <row r="50" spans="1:12" s="4" customFormat="1" ht="15.75" customHeight="1" x14ac:dyDescent="0.2">
      <c r="A50" s="38">
        <v>34</v>
      </c>
      <c r="B50" s="39" t="s">
        <v>57</v>
      </c>
      <c r="C50" s="40" t="s">
        <v>79</v>
      </c>
      <c r="D50" s="41"/>
      <c r="E50" s="41"/>
      <c r="F50" s="54">
        <v>6369</v>
      </c>
      <c r="G50" s="54">
        <v>5790</v>
      </c>
      <c r="H50" s="50">
        <v>6079.5</v>
      </c>
      <c r="I50" s="15">
        <f t="shared" si="0"/>
        <v>4.7619047619047619</v>
      </c>
      <c r="J50" s="15">
        <v>1</v>
      </c>
      <c r="K50" s="15">
        <v>6079.5</v>
      </c>
      <c r="L50" s="14">
        <f>AVERAGE(F50:H50)</f>
        <v>6079.5</v>
      </c>
    </row>
    <row r="51" spans="1:12" s="4" customFormat="1" ht="15.75" customHeight="1" x14ac:dyDescent="0.2">
      <c r="A51" s="38">
        <v>35</v>
      </c>
      <c r="B51" s="39" t="s">
        <v>58</v>
      </c>
      <c r="C51" s="40" t="s">
        <v>80</v>
      </c>
      <c r="D51" s="41"/>
      <c r="E51" s="41"/>
      <c r="F51" s="54">
        <v>9240</v>
      </c>
      <c r="G51" s="54">
        <v>8400</v>
      </c>
      <c r="H51" s="50">
        <v>8820</v>
      </c>
      <c r="I51" s="15">
        <f t="shared" si="0"/>
        <v>4.7619047619047619</v>
      </c>
      <c r="J51" s="15">
        <v>20</v>
      </c>
      <c r="K51" s="15">
        <v>441</v>
      </c>
      <c r="L51" s="14">
        <f>AVERAGE(F51:H51)</f>
        <v>8820</v>
      </c>
    </row>
    <row r="52" spans="1:12" s="4" customFormat="1" ht="15.75" customHeight="1" x14ac:dyDescent="0.2">
      <c r="A52" s="38">
        <v>36</v>
      </c>
      <c r="B52" s="39" t="s">
        <v>59</v>
      </c>
      <c r="C52" s="40" t="s">
        <v>80</v>
      </c>
      <c r="D52" s="41"/>
      <c r="E52" s="41"/>
      <c r="F52" s="54">
        <v>3410</v>
      </c>
      <c r="G52" s="54">
        <v>3100</v>
      </c>
      <c r="H52" s="50">
        <v>3255</v>
      </c>
      <c r="I52" s="15">
        <f t="shared" si="0"/>
        <v>4.7619047619047619</v>
      </c>
      <c r="J52" s="15">
        <v>10</v>
      </c>
      <c r="K52" s="15">
        <v>325.5</v>
      </c>
      <c r="L52" s="14">
        <f>AVERAGE(F52:H52)</f>
        <v>3255</v>
      </c>
    </row>
    <row r="53" spans="1:12" s="4" customFormat="1" ht="15.75" customHeight="1" x14ac:dyDescent="0.2">
      <c r="A53" s="38">
        <v>37</v>
      </c>
      <c r="B53" s="39" t="s">
        <v>60</v>
      </c>
      <c r="C53" s="40" t="s">
        <v>80</v>
      </c>
      <c r="D53" s="41"/>
      <c r="E53" s="41"/>
      <c r="F53" s="54">
        <v>6380</v>
      </c>
      <c r="G53" s="54">
        <v>5800</v>
      </c>
      <c r="H53" s="50">
        <v>6090</v>
      </c>
      <c r="I53" s="15">
        <f t="shared" si="0"/>
        <v>4.7619047619047619</v>
      </c>
      <c r="J53" s="15">
        <v>20</v>
      </c>
      <c r="K53" s="15">
        <v>304.5</v>
      </c>
      <c r="L53" s="14">
        <f>AVERAGE(F53:H53)</f>
        <v>6090</v>
      </c>
    </row>
    <row r="54" spans="1:12" s="4" customFormat="1" ht="15.75" customHeight="1" x14ac:dyDescent="0.2">
      <c r="A54" s="38">
        <v>38</v>
      </c>
      <c r="B54" s="39" t="s">
        <v>60</v>
      </c>
      <c r="C54" s="40" t="s">
        <v>80</v>
      </c>
      <c r="D54" s="41"/>
      <c r="E54" s="41"/>
      <c r="F54" s="54">
        <v>16720</v>
      </c>
      <c r="G54" s="54">
        <v>15200</v>
      </c>
      <c r="H54" s="50">
        <v>15960</v>
      </c>
      <c r="I54" s="15">
        <f t="shared" si="0"/>
        <v>4.7619047619047619</v>
      </c>
      <c r="J54" s="15">
        <v>20</v>
      </c>
      <c r="K54" s="15">
        <v>798</v>
      </c>
      <c r="L54" s="14">
        <f>AVERAGE(F54:H54)</f>
        <v>15960</v>
      </c>
    </row>
    <row r="55" spans="1:12" s="4" customFormat="1" ht="15.75" customHeight="1" x14ac:dyDescent="0.2">
      <c r="A55" s="38">
        <v>39</v>
      </c>
      <c r="B55" s="39" t="s">
        <v>60</v>
      </c>
      <c r="C55" s="40" t="s">
        <v>80</v>
      </c>
      <c r="D55" s="41"/>
      <c r="E55" s="41"/>
      <c r="F55" s="54">
        <v>23870</v>
      </c>
      <c r="G55" s="54">
        <v>21700</v>
      </c>
      <c r="H55" s="50">
        <v>22785</v>
      </c>
      <c r="I55" s="15">
        <f t="shared" si="0"/>
        <v>4.7619047619047619</v>
      </c>
      <c r="J55" s="15">
        <v>35</v>
      </c>
      <c r="K55" s="15">
        <v>651</v>
      </c>
      <c r="L55" s="14">
        <f>AVERAGE(F55:H55)</f>
        <v>22785</v>
      </c>
    </row>
    <row r="56" spans="1:12" s="4" customFormat="1" ht="15.75" customHeight="1" x14ac:dyDescent="0.2">
      <c r="A56" s="38">
        <v>40</v>
      </c>
      <c r="B56" s="39" t="s">
        <v>61</v>
      </c>
      <c r="C56" s="40" t="s">
        <v>80</v>
      </c>
      <c r="D56" s="41"/>
      <c r="E56" s="41"/>
      <c r="F56" s="54">
        <v>2750</v>
      </c>
      <c r="G56" s="54">
        <v>2500</v>
      </c>
      <c r="H56" s="50">
        <v>2625</v>
      </c>
      <c r="I56" s="15">
        <f t="shared" si="0"/>
        <v>4.7619047619047619</v>
      </c>
      <c r="J56" s="15">
        <v>50</v>
      </c>
      <c r="K56" s="15">
        <v>52.5</v>
      </c>
      <c r="L56" s="14">
        <f>AVERAGE(F56:H56)</f>
        <v>2625</v>
      </c>
    </row>
    <row r="57" spans="1:12" s="4" customFormat="1" ht="15.75" customHeight="1" x14ac:dyDescent="0.2">
      <c r="A57" s="38">
        <v>41</v>
      </c>
      <c r="B57" s="39" t="s">
        <v>62</v>
      </c>
      <c r="C57" s="40" t="s">
        <v>80</v>
      </c>
      <c r="D57" s="41"/>
      <c r="E57" s="41"/>
      <c r="F57" s="54">
        <v>26950</v>
      </c>
      <c r="G57" s="54">
        <v>24500</v>
      </c>
      <c r="H57" s="50">
        <v>25725</v>
      </c>
      <c r="I57" s="15">
        <f t="shared" si="0"/>
        <v>4.7619047619047619</v>
      </c>
      <c r="J57" s="15">
        <v>50</v>
      </c>
      <c r="K57" s="15">
        <v>514.5</v>
      </c>
      <c r="L57" s="14">
        <f>AVERAGE(F57:H57)</f>
        <v>25725</v>
      </c>
    </row>
    <row r="58" spans="1:12" s="4" customFormat="1" ht="15.75" customHeight="1" x14ac:dyDescent="0.2">
      <c r="A58" s="38">
        <v>42</v>
      </c>
      <c r="B58" s="39" t="s">
        <v>63</v>
      </c>
      <c r="C58" s="40" t="s">
        <v>80</v>
      </c>
      <c r="D58" s="41"/>
      <c r="E58" s="41"/>
      <c r="F58" s="54">
        <v>396</v>
      </c>
      <c r="G58" s="54">
        <v>360</v>
      </c>
      <c r="H58" s="50">
        <v>378</v>
      </c>
      <c r="I58" s="15">
        <f t="shared" si="0"/>
        <v>4.7619047619047619</v>
      </c>
      <c r="J58" s="15">
        <v>3</v>
      </c>
      <c r="K58" s="15">
        <v>126</v>
      </c>
      <c r="L58" s="14">
        <f>AVERAGE(F58:H58)</f>
        <v>378</v>
      </c>
    </row>
    <row r="59" spans="1:12" s="4" customFormat="1" ht="15.75" customHeight="1" x14ac:dyDescent="0.2">
      <c r="A59" s="38">
        <v>43</v>
      </c>
      <c r="B59" s="39" t="s">
        <v>64</v>
      </c>
      <c r="C59" s="40" t="s">
        <v>80</v>
      </c>
      <c r="D59" s="41"/>
      <c r="E59" s="41"/>
      <c r="F59" s="54">
        <v>2574</v>
      </c>
      <c r="G59" s="54">
        <v>2340</v>
      </c>
      <c r="H59" s="50">
        <v>2457</v>
      </c>
      <c r="I59" s="15">
        <f t="shared" si="0"/>
        <v>4.7619047619047619</v>
      </c>
      <c r="J59" s="15">
        <v>3</v>
      </c>
      <c r="K59" s="15">
        <v>819</v>
      </c>
      <c r="L59" s="14">
        <f>AVERAGE(F59:H59)</f>
        <v>2457</v>
      </c>
    </row>
    <row r="60" spans="1:12" s="4" customFormat="1" ht="15.75" customHeight="1" x14ac:dyDescent="0.2">
      <c r="A60" s="38">
        <v>44</v>
      </c>
      <c r="B60" s="39" t="s">
        <v>65</v>
      </c>
      <c r="C60" s="40" t="s">
        <v>80</v>
      </c>
      <c r="D60" s="41"/>
      <c r="E60" s="41"/>
      <c r="F60" s="54">
        <v>6578</v>
      </c>
      <c r="G60" s="54">
        <v>5980</v>
      </c>
      <c r="H60" s="50">
        <v>6279</v>
      </c>
      <c r="I60" s="15">
        <f t="shared" si="0"/>
        <v>4.7619047619047619</v>
      </c>
      <c r="J60" s="15">
        <v>100</v>
      </c>
      <c r="K60" s="15">
        <v>62.79</v>
      </c>
      <c r="L60" s="14">
        <f>AVERAGE(F60:H60)</f>
        <v>6279</v>
      </c>
    </row>
    <row r="61" spans="1:12" s="4" customFormat="1" ht="15.75" customHeight="1" x14ac:dyDescent="0.2">
      <c r="A61" s="38">
        <v>45</v>
      </c>
      <c r="B61" s="39" t="s">
        <v>66</v>
      </c>
      <c r="C61" s="40" t="s">
        <v>80</v>
      </c>
      <c r="D61" s="41"/>
      <c r="E61" s="41"/>
      <c r="F61" s="54">
        <v>148830</v>
      </c>
      <c r="G61" s="54">
        <v>135300</v>
      </c>
      <c r="H61" s="50">
        <v>142065</v>
      </c>
      <c r="I61" s="15">
        <f t="shared" si="0"/>
        <v>4.7619047619047619</v>
      </c>
      <c r="J61" s="15">
        <v>500</v>
      </c>
      <c r="K61" s="15">
        <v>284.13</v>
      </c>
      <c r="L61" s="14">
        <f>AVERAGE(F61:H61)</f>
        <v>142065</v>
      </c>
    </row>
    <row r="62" spans="1:12" s="4" customFormat="1" ht="15.75" customHeight="1" x14ac:dyDescent="0.2">
      <c r="A62" s="38">
        <v>46</v>
      </c>
      <c r="B62" s="39" t="s">
        <v>67</v>
      </c>
      <c r="C62" s="40" t="s">
        <v>80</v>
      </c>
      <c r="D62" s="41"/>
      <c r="E62" s="41"/>
      <c r="F62" s="54">
        <v>4961</v>
      </c>
      <c r="G62" s="54">
        <v>4510</v>
      </c>
      <c r="H62" s="50">
        <v>4735.5</v>
      </c>
      <c r="I62" s="15">
        <f t="shared" si="0"/>
        <v>4.7619047619047619</v>
      </c>
      <c r="J62" s="15">
        <v>30</v>
      </c>
      <c r="K62" s="15">
        <v>157.85</v>
      </c>
      <c r="L62" s="14">
        <f>AVERAGE(F62:H62)</f>
        <v>4735.5</v>
      </c>
    </row>
    <row r="63" spans="1:12" s="4" customFormat="1" ht="15.75" customHeight="1" x14ac:dyDescent="0.2">
      <c r="A63" s="38">
        <v>47</v>
      </c>
      <c r="B63" s="39" t="s">
        <v>68</v>
      </c>
      <c r="C63" s="40" t="s">
        <v>81</v>
      </c>
      <c r="D63" s="41"/>
      <c r="E63" s="41"/>
      <c r="F63" s="54">
        <v>78540</v>
      </c>
      <c r="G63" s="54">
        <v>71400</v>
      </c>
      <c r="H63" s="50">
        <v>74970</v>
      </c>
      <c r="I63" s="15">
        <f t="shared" si="0"/>
        <v>4.7619047619047619</v>
      </c>
      <c r="J63" s="15">
        <v>210</v>
      </c>
      <c r="K63" s="15">
        <v>357</v>
      </c>
      <c r="L63" s="14">
        <f>AVERAGE(F63:H63)</f>
        <v>74970</v>
      </c>
    </row>
    <row r="64" spans="1:12" s="4" customFormat="1" ht="15.75" customHeight="1" x14ac:dyDescent="0.2">
      <c r="A64" s="38">
        <v>48</v>
      </c>
      <c r="B64" s="39" t="s">
        <v>69</v>
      </c>
      <c r="C64" s="40" t="s">
        <v>81</v>
      </c>
      <c r="D64" s="41"/>
      <c r="E64" s="41"/>
      <c r="F64" s="54">
        <v>17600</v>
      </c>
      <c r="G64" s="54">
        <v>16000</v>
      </c>
      <c r="H64" s="50">
        <v>16800</v>
      </c>
      <c r="I64" s="15">
        <f t="shared" si="0"/>
        <v>4.7619047619047619</v>
      </c>
      <c r="J64" s="15">
        <v>200</v>
      </c>
      <c r="K64" s="15">
        <v>84</v>
      </c>
      <c r="L64" s="14">
        <f>AVERAGE(F64:H64)</f>
        <v>16800</v>
      </c>
    </row>
    <row r="65" spans="1:12" s="4" customFormat="1" ht="15.75" customHeight="1" x14ac:dyDescent="0.2">
      <c r="A65" s="38">
        <v>49</v>
      </c>
      <c r="B65" s="39" t="s">
        <v>70</v>
      </c>
      <c r="C65" s="40" t="s">
        <v>81</v>
      </c>
      <c r="D65" s="41"/>
      <c r="E65" s="41"/>
      <c r="F65" s="54">
        <v>25740</v>
      </c>
      <c r="G65" s="54">
        <v>23400</v>
      </c>
      <c r="H65" s="50">
        <v>24570</v>
      </c>
      <c r="I65" s="15">
        <f t="shared" si="0"/>
        <v>4.7619047619047619</v>
      </c>
      <c r="J65" s="15">
        <v>60</v>
      </c>
      <c r="K65" s="15">
        <v>409.5</v>
      </c>
      <c r="L65" s="14">
        <f>AVERAGE(F65:H65)</f>
        <v>24570</v>
      </c>
    </row>
    <row r="66" spans="1:12" s="4" customFormat="1" ht="15.75" customHeight="1" x14ac:dyDescent="0.2">
      <c r="A66" s="38">
        <v>50</v>
      </c>
      <c r="B66" s="39" t="s">
        <v>71</v>
      </c>
      <c r="C66" s="40" t="s">
        <v>82</v>
      </c>
      <c r="D66" s="41"/>
      <c r="E66" s="41"/>
      <c r="F66" s="54">
        <v>7700</v>
      </c>
      <c r="G66" s="54">
        <v>7000</v>
      </c>
      <c r="H66" s="50">
        <v>7350</v>
      </c>
      <c r="I66" s="15">
        <f t="shared" si="0"/>
        <v>4.7619047619047619</v>
      </c>
      <c r="J66" s="15">
        <v>100</v>
      </c>
      <c r="K66" s="15">
        <v>73.5</v>
      </c>
      <c r="L66" s="14">
        <f>AVERAGE(F66:H66)</f>
        <v>7350</v>
      </c>
    </row>
    <row r="67" spans="1:12" s="4" customFormat="1" ht="15.75" customHeight="1" x14ac:dyDescent="0.2">
      <c r="A67" s="38">
        <v>51</v>
      </c>
      <c r="B67" s="39" t="s">
        <v>71</v>
      </c>
      <c r="C67" s="40" t="s">
        <v>82</v>
      </c>
      <c r="D67" s="41"/>
      <c r="E67" s="41"/>
      <c r="F67" s="54">
        <v>60500</v>
      </c>
      <c r="G67" s="54">
        <v>55000</v>
      </c>
      <c r="H67" s="50">
        <v>57750</v>
      </c>
      <c r="I67" s="15">
        <f t="shared" si="0"/>
        <v>4.7619047619047619</v>
      </c>
      <c r="J67" s="15">
        <v>500</v>
      </c>
      <c r="K67" s="15">
        <v>115.5</v>
      </c>
      <c r="L67" s="14">
        <f>AVERAGE(F67:H67)</f>
        <v>57750</v>
      </c>
    </row>
    <row r="68" spans="1:12" s="4" customFormat="1" ht="15.75" customHeight="1" x14ac:dyDescent="0.2">
      <c r="A68" s="38">
        <v>52</v>
      </c>
      <c r="B68" s="39" t="s">
        <v>72</v>
      </c>
      <c r="C68" s="40" t="s">
        <v>81</v>
      </c>
      <c r="D68" s="41"/>
      <c r="E68" s="41"/>
      <c r="F68" s="54">
        <v>7150</v>
      </c>
      <c r="G68" s="54">
        <v>6500</v>
      </c>
      <c r="H68" s="50">
        <v>6825</v>
      </c>
      <c r="I68" s="15">
        <f t="shared" si="0"/>
        <v>4.7619047619047619</v>
      </c>
      <c r="J68" s="15">
        <v>50</v>
      </c>
      <c r="K68" s="15">
        <v>136.5</v>
      </c>
      <c r="L68" s="14">
        <f>AVERAGE(F68:H68)</f>
        <v>6825</v>
      </c>
    </row>
    <row r="69" spans="1:12" s="4" customFormat="1" ht="15.75" customHeight="1" x14ac:dyDescent="0.2">
      <c r="A69" s="38">
        <v>53</v>
      </c>
      <c r="B69" s="39" t="s">
        <v>73</v>
      </c>
      <c r="C69" s="40" t="s">
        <v>81</v>
      </c>
      <c r="D69" s="41"/>
      <c r="E69" s="41"/>
      <c r="F69" s="54">
        <v>17380</v>
      </c>
      <c r="G69" s="54">
        <v>15800</v>
      </c>
      <c r="H69" s="50">
        <v>16590</v>
      </c>
      <c r="I69" s="15">
        <f t="shared" si="0"/>
        <v>4.7619047619047619</v>
      </c>
      <c r="J69" s="15">
        <v>20</v>
      </c>
      <c r="K69" s="15">
        <v>829.5</v>
      </c>
      <c r="L69" s="14">
        <f>AVERAGE(F69:H69)</f>
        <v>16590</v>
      </c>
    </row>
    <row r="70" spans="1:12" s="4" customFormat="1" ht="15.75" customHeight="1" x14ac:dyDescent="0.2">
      <c r="A70" s="38">
        <v>54</v>
      </c>
      <c r="B70" s="39" t="s">
        <v>74</v>
      </c>
      <c r="C70" s="40" t="s">
        <v>81</v>
      </c>
      <c r="D70" s="41"/>
      <c r="E70" s="41"/>
      <c r="F70" s="54">
        <v>36300</v>
      </c>
      <c r="G70" s="54">
        <v>33000</v>
      </c>
      <c r="H70" s="50">
        <v>34650</v>
      </c>
      <c r="I70" s="15">
        <f t="shared" ref="I70:I76" si="1">(_xlfn.STDEV.S(F70:H70)/AVERAGE(F70:H70))*100</f>
        <v>4.7619047619047619</v>
      </c>
      <c r="J70" s="15">
        <v>20</v>
      </c>
      <c r="K70" s="15">
        <v>1732.5</v>
      </c>
      <c r="L70" s="14">
        <f t="shared" ref="L70:L76" si="2">AVERAGE(F70:H70)</f>
        <v>34650</v>
      </c>
    </row>
    <row r="71" spans="1:12" s="4" customFormat="1" ht="15.75" customHeight="1" x14ac:dyDescent="0.2">
      <c r="A71" s="38">
        <v>55</v>
      </c>
      <c r="B71" s="39" t="s">
        <v>75</v>
      </c>
      <c r="C71" s="40" t="s">
        <v>81</v>
      </c>
      <c r="D71" s="41"/>
      <c r="E71" s="41"/>
      <c r="F71" s="54">
        <v>50820</v>
      </c>
      <c r="G71" s="54">
        <v>46200</v>
      </c>
      <c r="H71" s="50">
        <v>48510</v>
      </c>
      <c r="I71" s="15">
        <f t="shared" si="1"/>
        <v>4.7619047619047619</v>
      </c>
      <c r="J71" s="15">
        <v>30</v>
      </c>
      <c r="K71" s="15">
        <v>1617</v>
      </c>
      <c r="L71" s="14">
        <f t="shared" si="2"/>
        <v>48510</v>
      </c>
    </row>
    <row r="72" spans="1:12" s="4" customFormat="1" ht="15.75" customHeight="1" x14ac:dyDescent="0.2">
      <c r="A72" s="51">
        <v>56</v>
      </c>
      <c r="B72" s="98" t="s">
        <v>76</v>
      </c>
      <c r="C72" s="99" t="s">
        <v>81</v>
      </c>
      <c r="D72" s="100"/>
      <c r="E72" s="100"/>
      <c r="F72" s="101">
        <v>3322</v>
      </c>
      <c r="G72" s="101">
        <v>3020</v>
      </c>
      <c r="H72" s="102">
        <v>3171</v>
      </c>
      <c r="I72" s="15">
        <f t="shared" si="1"/>
        <v>4.7619047619047619</v>
      </c>
      <c r="J72" s="15">
        <v>5</v>
      </c>
      <c r="K72" s="15">
        <v>634.20000000000005</v>
      </c>
      <c r="L72" s="14">
        <f t="shared" si="2"/>
        <v>3171</v>
      </c>
    </row>
    <row r="73" spans="1:12" s="4" customFormat="1" ht="15.75" customHeight="1" x14ac:dyDescent="0.2">
      <c r="A73" s="38">
        <v>57</v>
      </c>
      <c r="B73" s="39" t="s">
        <v>65</v>
      </c>
      <c r="C73" s="40" t="s">
        <v>80</v>
      </c>
      <c r="D73" s="41"/>
      <c r="E73" s="41"/>
      <c r="F73" s="54">
        <v>57750</v>
      </c>
      <c r="G73" s="54">
        <v>52500</v>
      </c>
      <c r="H73" s="50">
        <v>55125</v>
      </c>
      <c r="I73" s="15">
        <f t="shared" si="1"/>
        <v>4.7619047619047619</v>
      </c>
      <c r="J73" s="15">
        <v>500</v>
      </c>
      <c r="K73" s="15">
        <v>110.25</v>
      </c>
      <c r="L73" s="14">
        <f t="shared" si="2"/>
        <v>55125</v>
      </c>
    </row>
    <row r="74" spans="1:12" s="4" customFormat="1" ht="15.75" customHeight="1" x14ac:dyDescent="0.2">
      <c r="A74" s="38">
        <v>58</v>
      </c>
      <c r="B74" s="39" t="s">
        <v>77</v>
      </c>
      <c r="C74" s="40" t="s">
        <v>80</v>
      </c>
      <c r="D74" s="41"/>
      <c r="E74" s="41"/>
      <c r="F74" s="54">
        <v>15290</v>
      </c>
      <c r="G74" s="54">
        <v>13900</v>
      </c>
      <c r="H74" s="50">
        <v>14595</v>
      </c>
      <c r="I74" s="15">
        <f t="shared" si="1"/>
        <v>4.7619047619047619</v>
      </c>
      <c r="J74" s="15">
        <v>10</v>
      </c>
      <c r="K74" s="15">
        <v>1459.5</v>
      </c>
      <c r="L74" s="14">
        <f t="shared" si="2"/>
        <v>14595</v>
      </c>
    </row>
    <row r="75" spans="1:12" s="4" customFormat="1" ht="12.75" x14ac:dyDescent="0.2">
      <c r="A75" s="38">
        <v>59</v>
      </c>
      <c r="B75" s="25" t="s">
        <v>78</v>
      </c>
      <c r="C75" s="42" t="s">
        <v>81</v>
      </c>
      <c r="D75" s="43"/>
      <c r="E75" s="43"/>
      <c r="F75" s="54">
        <v>242000</v>
      </c>
      <c r="G75" s="54">
        <v>220000</v>
      </c>
      <c r="H75" s="50">
        <v>231000</v>
      </c>
      <c r="I75" s="15">
        <f t="shared" si="1"/>
        <v>4.7619047619047619</v>
      </c>
      <c r="J75" s="15">
        <v>50</v>
      </c>
      <c r="K75" s="15">
        <v>4620</v>
      </c>
      <c r="L75" s="14">
        <f t="shared" si="2"/>
        <v>231000</v>
      </c>
    </row>
    <row r="76" spans="1:12" ht="15" customHeight="1" x14ac:dyDescent="0.25">
      <c r="A76" s="36"/>
      <c r="B76" s="36" t="s">
        <v>8</v>
      </c>
      <c r="C76" s="49" t="s">
        <v>85</v>
      </c>
      <c r="D76" s="37"/>
      <c r="E76" s="37"/>
      <c r="F76" s="52">
        <f>SUM(F17:F75)</f>
        <v>3368145</v>
      </c>
      <c r="G76" s="52">
        <f t="shared" ref="G76:H76" si="3">SUM(G17:G75)</f>
        <v>3061950</v>
      </c>
      <c r="H76" s="52">
        <f t="shared" si="3"/>
        <v>3215052.5</v>
      </c>
      <c r="I76" s="15">
        <f t="shared" si="1"/>
        <v>4.7619022942017981</v>
      </c>
      <c r="J76" s="15"/>
      <c r="K76" s="15">
        <f>SUM(K17:K75)</f>
        <v>187467.98166666672</v>
      </c>
      <c r="L76" s="14">
        <f t="shared" si="2"/>
        <v>3215049.1666666665</v>
      </c>
    </row>
    <row r="77" spans="1:12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45"/>
      <c r="K77" s="45"/>
    </row>
    <row r="78" spans="1:12" x14ac:dyDescent="0.25">
      <c r="B78" s="7"/>
      <c r="C78" s="8"/>
      <c r="D78" s="8"/>
      <c r="E78" s="7"/>
      <c r="F78" s="7"/>
      <c r="G78" s="7"/>
      <c r="I78" s="1"/>
      <c r="J78" s="1"/>
      <c r="K78" s="1"/>
    </row>
    <row r="79" spans="1:12" ht="15.75" x14ac:dyDescent="0.25">
      <c r="A79" s="58" t="s">
        <v>9</v>
      </c>
      <c r="B79" s="58"/>
      <c r="C79" s="58"/>
      <c r="D79" s="58"/>
      <c r="E79" s="58"/>
      <c r="F79" s="58"/>
      <c r="G79" s="58"/>
      <c r="H79" s="58"/>
      <c r="I79" s="58"/>
      <c r="J79" s="48"/>
      <c r="K79" s="48"/>
    </row>
    <row r="80" spans="1:12" ht="15.75" x14ac:dyDescent="0.25">
      <c r="A80" s="16"/>
      <c r="B80" s="16">
        <f>L76</f>
        <v>3215049.1666666665</v>
      </c>
      <c r="C80" s="55" t="s">
        <v>87</v>
      </c>
      <c r="D80" s="55"/>
      <c r="E80" s="55"/>
      <c r="F80" s="55"/>
      <c r="G80" s="55"/>
      <c r="H80" s="55"/>
      <c r="I80" s="55"/>
      <c r="J80" s="47"/>
      <c r="K80" s="47"/>
    </row>
    <row r="81" spans="1:11" ht="15.75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</row>
    <row r="82" spans="1:11" ht="15.75" x14ac:dyDescent="0.25">
      <c r="A82" s="2"/>
      <c r="B82" s="2"/>
    </row>
    <row r="83" spans="1:11" x14ac:dyDescent="0.25">
      <c r="H83" s="11"/>
    </row>
    <row r="84" spans="1:11" ht="15.75" x14ac:dyDescent="0.25">
      <c r="A84" s="3"/>
    </row>
  </sheetData>
  <mergeCells count="18">
    <mergeCell ref="I1:L3"/>
    <mergeCell ref="A5:L5"/>
    <mergeCell ref="A7:I8"/>
    <mergeCell ref="A11:I11"/>
    <mergeCell ref="A13:A15"/>
    <mergeCell ref="H14:H15"/>
    <mergeCell ref="A9:I10"/>
    <mergeCell ref="I13:I15"/>
    <mergeCell ref="L13:L15"/>
    <mergeCell ref="F14:F15"/>
    <mergeCell ref="G14:G15"/>
    <mergeCell ref="B13:B15"/>
    <mergeCell ref="C13:C15"/>
    <mergeCell ref="K13:K15"/>
    <mergeCell ref="J13:J15"/>
    <mergeCell ref="C80:I80"/>
    <mergeCell ref="F13:H13"/>
    <mergeCell ref="A79:I79"/>
  </mergeCells>
  <pageMargins left="0" right="0" top="0" bottom="0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0:J78"/>
  <sheetViews>
    <sheetView topLeftCell="A49" workbookViewId="0">
      <selection activeCell="I58" sqref="I58"/>
    </sheetView>
  </sheetViews>
  <sheetFormatPr defaultRowHeight="15" x14ac:dyDescent="0.25"/>
  <cols>
    <col min="1" max="1" width="5" customWidth="1"/>
    <col min="2" max="2" width="29.28515625" customWidth="1"/>
    <col min="4" max="4" width="7.7109375" customWidth="1"/>
    <col min="5" max="5" width="11.42578125" hidden="1" customWidth="1"/>
    <col min="6" max="7" width="11.42578125" customWidth="1"/>
    <col min="8" max="8" width="11.28515625" customWidth="1"/>
    <col min="9" max="9" width="19.140625" customWidth="1"/>
    <col min="10" max="10" width="12.28515625" customWidth="1"/>
    <col min="11" max="11" width="10.5703125" customWidth="1"/>
    <col min="12" max="12" width="13.140625" customWidth="1"/>
    <col min="13" max="13" width="11.85546875" customWidth="1"/>
  </cols>
  <sheetData>
    <row r="10" spans="10:10" x14ac:dyDescent="0.25">
      <c r="J10" s="10"/>
    </row>
    <row r="54" spans="1:10" ht="22.5" customHeight="1" x14ac:dyDescent="0.25">
      <c r="A54" s="63" t="s">
        <v>0</v>
      </c>
      <c r="B54" s="74" t="s">
        <v>10</v>
      </c>
      <c r="C54" s="64" t="s">
        <v>11</v>
      </c>
      <c r="D54" s="91"/>
      <c r="E54" s="92"/>
      <c r="F54" s="56" t="s">
        <v>5</v>
      </c>
      <c r="G54" s="57"/>
      <c r="H54" s="57"/>
      <c r="I54" s="67" t="s">
        <v>4</v>
      </c>
      <c r="J54" s="68" t="s">
        <v>6</v>
      </c>
    </row>
    <row r="55" spans="1:10" x14ac:dyDescent="0.25">
      <c r="A55" s="63"/>
      <c r="B55" s="75"/>
      <c r="C55" s="93"/>
      <c r="D55" s="94"/>
      <c r="E55" s="95"/>
      <c r="F55" s="68" t="s">
        <v>24</v>
      </c>
      <c r="G55" s="68" t="s">
        <v>25</v>
      </c>
      <c r="H55" s="64" t="s">
        <v>26</v>
      </c>
      <c r="I55" s="67"/>
      <c r="J55" s="69"/>
    </row>
    <row r="56" spans="1:10" ht="24" customHeight="1" x14ac:dyDescent="0.25">
      <c r="A56" s="63"/>
      <c r="B56" s="76"/>
      <c r="C56" s="65"/>
      <c r="D56" s="96"/>
      <c r="E56" s="97"/>
      <c r="F56" s="70"/>
      <c r="G56" s="70"/>
      <c r="H56" s="65"/>
      <c r="I56" s="67"/>
      <c r="J56" s="69"/>
    </row>
    <row r="57" spans="1:10" x14ac:dyDescent="0.25">
      <c r="A57" s="21">
        <v>1</v>
      </c>
      <c r="B57" s="21">
        <v>2</v>
      </c>
      <c r="C57" s="88">
        <v>3</v>
      </c>
      <c r="D57" s="89"/>
      <c r="E57" s="90"/>
      <c r="F57" s="22">
        <v>4</v>
      </c>
      <c r="G57" s="22">
        <v>5</v>
      </c>
      <c r="H57" s="22">
        <v>6</v>
      </c>
      <c r="I57" s="23">
        <v>7</v>
      </c>
      <c r="J57" s="23">
        <v>8</v>
      </c>
    </row>
    <row r="58" spans="1:10" x14ac:dyDescent="0.25">
      <c r="A58" s="19">
        <v>1</v>
      </c>
      <c r="B58" s="20" t="s">
        <v>12</v>
      </c>
      <c r="C58" s="79" t="s">
        <v>14</v>
      </c>
      <c r="D58" s="80"/>
      <c r="E58" s="81"/>
      <c r="F58" s="18">
        <v>6000</v>
      </c>
      <c r="G58" s="17">
        <v>10000</v>
      </c>
      <c r="H58" s="17">
        <v>11250</v>
      </c>
      <c r="I58" s="15">
        <f>(_xlfn.STDEV.S(F58:H58)/AVERAGE(F58:H58))*100</f>
        <v>30.191711324595094</v>
      </c>
      <c r="J58" s="14">
        <f>AVERAGE(F58:H58)</f>
        <v>9083.3333333333339</v>
      </c>
    </row>
    <row r="59" spans="1:10" x14ac:dyDescent="0.25">
      <c r="A59" s="19">
        <v>2</v>
      </c>
      <c r="B59" s="19" t="s">
        <v>13</v>
      </c>
      <c r="C59" s="82" t="s">
        <v>14</v>
      </c>
      <c r="D59" s="83"/>
      <c r="E59" s="84"/>
      <c r="F59" s="18">
        <v>6000</v>
      </c>
      <c r="G59" s="17">
        <v>10000</v>
      </c>
      <c r="H59" s="17">
        <v>11250</v>
      </c>
      <c r="I59" s="15">
        <f>(_xlfn.STDEV.S(F59:H59)/AVERAGE(F59:H59))*100</f>
        <v>30.191711324595094</v>
      </c>
      <c r="J59" s="14">
        <f>AVERAGE(F59:H59)</f>
        <v>9083.3333333333339</v>
      </c>
    </row>
    <row r="60" spans="1:10" x14ac:dyDescent="0.25">
      <c r="A60" s="19">
        <v>3</v>
      </c>
      <c r="B60" s="20" t="s">
        <v>12</v>
      </c>
      <c r="C60" s="79" t="s">
        <v>15</v>
      </c>
      <c r="D60" s="80"/>
      <c r="E60" s="81"/>
      <c r="F60" s="18">
        <v>6000</v>
      </c>
      <c r="G60" s="17">
        <v>10000</v>
      </c>
      <c r="H60" s="17">
        <v>11250</v>
      </c>
      <c r="I60" s="15">
        <f t="shared" ref="I60:I70" si="0">(_xlfn.STDEV.S(F60:H60)/AVERAGE(F60:H60))*100</f>
        <v>30.191711324595094</v>
      </c>
      <c r="J60" s="14">
        <f t="shared" ref="J60:J70" si="1">AVERAGE(F60:H60)</f>
        <v>9083.3333333333339</v>
      </c>
    </row>
    <row r="61" spans="1:10" x14ac:dyDescent="0.25">
      <c r="A61" s="19">
        <v>4</v>
      </c>
      <c r="B61" s="19" t="s">
        <v>13</v>
      </c>
      <c r="C61" s="82" t="s">
        <v>15</v>
      </c>
      <c r="D61" s="83"/>
      <c r="E61" s="84"/>
      <c r="F61" s="18">
        <v>6000</v>
      </c>
      <c r="G61" s="17">
        <v>10000</v>
      </c>
      <c r="H61" s="17">
        <v>11250</v>
      </c>
      <c r="I61" s="15">
        <f t="shared" si="0"/>
        <v>30.191711324595094</v>
      </c>
      <c r="J61" s="14">
        <f t="shared" si="1"/>
        <v>9083.3333333333339</v>
      </c>
    </row>
    <row r="62" spans="1:10" x14ac:dyDescent="0.25">
      <c r="A62" s="19">
        <v>5</v>
      </c>
      <c r="B62" s="20" t="s">
        <v>12</v>
      </c>
      <c r="C62" s="79" t="s">
        <v>16</v>
      </c>
      <c r="D62" s="80"/>
      <c r="E62" s="81"/>
      <c r="F62" s="18">
        <v>6000</v>
      </c>
      <c r="G62" s="17">
        <v>10000</v>
      </c>
      <c r="H62" s="17">
        <v>11250</v>
      </c>
      <c r="I62" s="15">
        <f t="shared" si="0"/>
        <v>30.191711324595094</v>
      </c>
      <c r="J62" s="14">
        <f t="shared" si="1"/>
        <v>9083.3333333333339</v>
      </c>
    </row>
    <row r="63" spans="1:10" x14ac:dyDescent="0.25">
      <c r="A63" s="19">
        <v>6</v>
      </c>
      <c r="B63" s="19" t="s">
        <v>13</v>
      </c>
      <c r="C63" s="82" t="s">
        <v>17</v>
      </c>
      <c r="D63" s="83"/>
      <c r="E63" s="84"/>
      <c r="F63" s="18">
        <v>6000</v>
      </c>
      <c r="G63" s="17">
        <v>10000</v>
      </c>
      <c r="H63" s="17">
        <v>11250</v>
      </c>
      <c r="I63" s="15">
        <f t="shared" si="0"/>
        <v>30.191711324595094</v>
      </c>
      <c r="J63" s="14">
        <f t="shared" si="1"/>
        <v>9083.3333333333339</v>
      </c>
    </row>
    <row r="64" spans="1:10" x14ac:dyDescent="0.25">
      <c r="A64" s="19">
        <v>7</v>
      </c>
      <c r="B64" s="20" t="s">
        <v>12</v>
      </c>
      <c r="C64" s="79" t="s">
        <v>17</v>
      </c>
      <c r="D64" s="80"/>
      <c r="E64" s="81"/>
      <c r="F64" s="18">
        <v>6000</v>
      </c>
      <c r="G64" s="17">
        <v>10000</v>
      </c>
      <c r="H64" s="17">
        <v>11250</v>
      </c>
      <c r="I64" s="15">
        <f t="shared" si="0"/>
        <v>30.191711324595094</v>
      </c>
      <c r="J64" s="14">
        <f t="shared" si="1"/>
        <v>9083.3333333333339</v>
      </c>
    </row>
    <row r="65" spans="1:10" x14ac:dyDescent="0.25">
      <c r="A65" s="19">
        <v>8</v>
      </c>
      <c r="B65" s="19" t="s">
        <v>13</v>
      </c>
      <c r="C65" s="82" t="s">
        <v>17</v>
      </c>
      <c r="D65" s="83"/>
      <c r="E65" s="84"/>
      <c r="F65" s="18">
        <v>6000</v>
      </c>
      <c r="G65" s="17">
        <v>10000</v>
      </c>
      <c r="H65" s="17">
        <v>11250</v>
      </c>
      <c r="I65" s="15">
        <f t="shared" si="0"/>
        <v>30.191711324595094</v>
      </c>
      <c r="J65" s="14">
        <f t="shared" si="1"/>
        <v>9083.3333333333339</v>
      </c>
    </row>
    <row r="66" spans="1:10" x14ac:dyDescent="0.25">
      <c r="A66" s="19">
        <v>9</v>
      </c>
      <c r="B66" s="20" t="s">
        <v>12</v>
      </c>
      <c r="C66" s="79" t="s">
        <v>18</v>
      </c>
      <c r="D66" s="80"/>
      <c r="E66" s="81"/>
      <c r="F66" s="18">
        <v>6000</v>
      </c>
      <c r="G66" s="17">
        <v>10000</v>
      </c>
      <c r="H66" s="17">
        <v>11250</v>
      </c>
      <c r="I66" s="15">
        <f t="shared" si="0"/>
        <v>30.191711324595094</v>
      </c>
      <c r="J66" s="14">
        <f t="shared" si="1"/>
        <v>9083.3333333333339</v>
      </c>
    </row>
    <row r="67" spans="1:10" x14ac:dyDescent="0.25">
      <c r="A67" s="19">
        <v>10</v>
      </c>
      <c r="B67" s="19" t="s">
        <v>13</v>
      </c>
      <c r="C67" s="82" t="s">
        <v>18</v>
      </c>
      <c r="D67" s="83"/>
      <c r="E67" s="84"/>
      <c r="F67" s="18">
        <v>6000</v>
      </c>
      <c r="G67" s="17">
        <v>10000</v>
      </c>
      <c r="H67" s="17">
        <v>11250</v>
      </c>
      <c r="I67" s="15">
        <f t="shared" si="0"/>
        <v>30.191711324595094</v>
      </c>
      <c r="J67" s="14">
        <f t="shared" si="1"/>
        <v>9083.3333333333339</v>
      </c>
    </row>
    <row r="68" spans="1:10" x14ac:dyDescent="0.25">
      <c r="A68" s="19">
        <v>11</v>
      </c>
      <c r="B68" s="20" t="s">
        <v>12</v>
      </c>
      <c r="C68" s="79" t="s">
        <v>19</v>
      </c>
      <c r="D68" s="80"/>
      <c r="E68" s="81"/>
      <c r="F68" s="18">
        <v>6000</v>
      </c>
      <c r="G68" s="17">
        <v>10000</v>
      </c>
      <c r="H68" s="17">
        <v>11250</v>
      </c>
      <c r="I68" s="15">
        <f t="shared" si="0"/>
        <v>30.191711324595094</v>
      </c>
      <c r="J68" s="14">
        <f t="shared" si="1"/>
        <v>9083.3333333333339</v>
      </c>
    </row>
    <row r="69" spans="1:10" x14ac:dyDescent="0.25">
      <c r="A69" s="19">
        <v>12</v>
      </c>
      <c r="B69" s="19" t="s">
        <v>13</v>
      </c>
      <c r="C69" s="82" t="s">
        <v>19</v>
      </c>
      <c r="D69" s="83"/>
      <c r="E69" s="84"/>
      <c r="F69" s="18">
        <v>6000</v>
      </c>
      <c r="G69" s="17">
        <v>10000</v>
      </c>
      <c r="H69" s="17">
        <v>11250</v>
      </c>
      <c r="I69" s="15">
        <f t="shared" si="0"/>
        <v>30.191711324595094</v>
      </c>
      <c r="J69" s="14">
        <f t="shared" si="1"/>
        <v>9083.3333333333339</v>
      </c>
    </row>
    <row r="70" spans="1:10" x14ac:dyDescent="0.25">
      <c r="A70" s="19">
        <v>13</v>
      </c>
      <c r="B70" s="20" t="s">
        <v>12</v>
      </c>
      <c r="C70" s="79" t="s">
        <v>20</v>
      </c>
      <c r="D70" s="80"/>
      <c r="E70" s="81"/>
      <c r="F70" s="18">
        <v>6000</v>
      </c>
      <c r="G70" s="17">
        <v>10000</v>
      </c>
      <c r="H70" s="17">
        <v>11250</v>
      </c>
      <c r="I70" s="15">
        <f t="shared" si="0"/>
        <v>30.191711324595094</v>
      </c>
      <c r="J70" s="14">
        <f t="shared" si="1"/>
        <v>9083.3333333333339</v>
      </c>
    </row>
    <row r="71" spans="1:10" x14ac:dyDescent="0.25">
      <c r="A71" s="19">
        <v>14</v>
      </c>
      <c r="B71" s="19" t="s">
        <v>13</v>
      </c>
      <c r="C71" s="82" t="s">
        <v>20</v>
      </c>
      <c r="D71" s="83"/>
      <c r="E71" s="84"/>
      <c r="F71" s="18">
        <v>6000</v>
      </c>
      <c r="G71" s="17">
        <v>10000</v>
      </c>
      <c r="H71" s="17">
        <v>11250</v>
      </c>
      <c r="I71" s="15">
        <f>(_xlfn.STDEV.S(F71:H71)/AVERAGE(F71:H71))*100</f>
        <v>30.191711324595094</v>
      </c>
      <c r="J71" s="14">
        <f>AVERAGE(F71:H71)</f>
        <v>9083.3333333333339</v>
      </c>
    </row>
    <row r="72" spans="1:10" x14ac:dyDescent="0.25">
      <c r="A72" s="19">
        <v>15</v>
      </c>
      <c r="B72" s="20" t="s">
        <v>12</v>
      </c>
      <c r="C72" s="79" t="s">
        <v>21</v>
      </c>
      <c r="D72" s="80"/>
      <c r="E72" s="81"/>
      <c r="F72" s="18">
        <v>6000</v>
      </c>
      <c r="G72" s="17">
        <v>10000</v>
      </c>
      <c r="H72" s="17">
        <v>11250</v>
      </c>
      <c r="I72" s="15">
        <f>(_xlfn.STDEV.S(F72:H72)/AVERAGE(F72:H72))*100</f>
        <v>30.191711324595094</v>
      </c>
      <c r="J72" s="14">
        <f>AVERAGE(F72:H72)</f>
        <v>9083.3333333333339</v>
      </c>
    </row>
    <row r="73" spans="1:10" x14ac:dyDescent="0.25">
      <c r="A73" s="19">
        <v>16</v>
      </c>
      <c r="B73" s="19" t="s">
        <v>13</v>
      </c>
      <c r="C73" s="82" t="s">
        <v>21</v>
      </c>
      <c r="D73" s="83"/>
      <c r="E73" s="84"/>
      <c r="F73" s="18">
        <v>6000</v>
      </c>
      <c r="G73" s="17">
        <v>10000</v>
      </c>
      <c r="H73" s="17">
        <v>11250</v>
      </c>
      <c r="I73" s="15">
        <f t="shared" ref="I73:I76" si="2">(_xlfn.STDEV.S(F73:H73)/AVERAGE(F73:H73))*100</f>
        <v>30.191711324595094</v>
      </c>
      <c r="J73" s="14">
        <f t="shared" ref="J73:J76" si="3">AVERAGE(F73:H73)</f>
        <v>9083.3333333333339</v>
      </c>
    </row>
    <row r="74" spans="1:10" x14ac:dyDescent="0.25">
      <c r="A74" s="19">
        <v>17</v>
      </c>
      <c r="B74" s="20" t="s">
        <v>12</v>
      </c>
      <c r="C74" s="79" t="s">
        <v>22</v>
      </c>
      <c r="D74" s="80"/>
      <c r="E74" s="81"/>
      <c r="F74" s="18">
        <v>6000</v>
      </c>
      <c r="G74" s="17">
        <v>10000</v>
      </c>
      <c r="H74" s="17">
        <v>11250</v>
      </c>
      <c r="I74" s="15">
        <f t="shared" si="2"/>
        <v>30.191711324595094</v>
      </c>
      <c r="J74" s="14">
        <f t="shared" si="3"/>
        <v>9083.3333333333339</v>
      </c>
    </row>
    <row r="75" spans="1:10" x14ac:dyDescent="0.25">
      <c r="A75" s="19">
        <v>18</v>
      </c>
      <c r="B75" s="19" t="s">
        <v>13</v>
      </c>
      <c r="C75" s="82" t="s">
        <v>22</v>
      </c>
      <c r="D75" s="83"/>
      <c r="E75" s="84"/>
      <c r="F75" s="18">
        <v>6000</v>
      </c>
      <c r="G75" s="17">
        <v>10000</v>
      </c>
      <c r="H75" s="17">
        <v>11250</v>
      </c>
      <c r="I75" s="15">
        <f t="shared" si="2"/>
        <v>30.191711324595094</v>
      </c>
      <c r="J75" s="14">
        <f t="shared" si="3"/>
        <v>9083.3333333333339</v>
      </c>
    </row>
    <row r="76" spans="1:10" x14ac:dyDescent="0.25">
      <c r="A76" s="19">
        <v>19</v>
      </c>
      <c r="B76" s="20" t="s">
        <v>12</v>
      </c>
      <c r="C76" s="79" t="s">
        <v>23</v>
      </c>
      <c r="D76" s="80"/>
      <c r="E76" s="81"/>
      <c r="F76" s="18">
        <v>6000</v>
      </c>
      <c r="G76" s="17">
        <v>10000</v>
      </c>
      <c r="H76" s="17">
        <v>11250</v>
      </c>
      <c r="I76" s="15">
        <f t="shared" si="2"/>
        <v>30.191711324595094</v>
      </c>
      <c r="J76" s="14">
        <f t="shared" si="3"/>
        <v>9083.3333333333339</v>
      </c>
    </row>
    <row r="77" spans="1:10" x14ac:dyDescent="0.25">
      <c r="A77" s="25">
        <v>20</v>
      </c>
      <c r="B77" s="25" t="s">
        <v>13</v>
      </c>
      <c r="C77" s="85" t="s">
        <v>23</v>
      </c>
      <c r="D77" s="86"/>
      <c r="E77" s="87"/>
      <c r="F77" s="26">
        <v>6000</v>
      </c>
      <c r="G77" s="27">
        <v>10000</v>
      </c>
      <c r="H77" s="27">
        <v>11250</v>
      </c>
      <c r="I77" s="28">
        <f>(_xlfn.STDEV.S(F77:H77)/AVERAGE(F77:H77))*100</f>
        <v>30.191711324595094</v>
      </c>
      <c r="J77" s="14">
        <f>AVERAGE(F77:H77)</f>
        <v>9083.3333333333339</v>
      </c>
    </row>
    <row r="78" spans="1:10" x14ac:dyDescent="0.25">
      <c r="A78" s="77" t="s">
        <v>8</v>
      </c>
      <c r="B78" s="78"/>
      <c r="C78" s="78"/>
      <c r="D78" s="78"/>
      <c r="E78" s="78"/>
      <c r="F78" s="78"/>
      <c r="G78" s="78"/>
      <c r="H78" s="78"/>
      <c r="I78" s="29"/>
      <c r="J78" s="24">
        <f>SUM(J58:J77)</f>
        <v>181666.66666666669</v>
      </c>
    </row>
  </sheetData>
  <mergeCells count="31">
    <mergeCell ref="A54:A56"/>
    <mergeCell ref="B54:B56"/>
    <mergeCell ref="C54:E56"/>
    <mergeCell ref="F54:H54"/>
    <mergeCell ref="I54:I56"/>
    <mergeCell ref="J54:J56"/>
    <mergeCell ref="F55:F56"/>
    <mergeCell ref="G55:G56"/>
    <mergeCell ref="H55:H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7:E77"/>
    <mergeCell ref="A78:H78"/>
    <mergeCell ref="C72:E72"/>
    <mergeCell ref="C73:E73"/>
    <mergeCell ref="C74:E74"/>
    <mergeCell ref="C75:E75"/>
    <mergeCell ref="C76:E76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shapeId="2098" r:id="rId4">
          <objectPr defaultSize="0" r:id="rId5">
            <anchor moveWithCells="1">
              <from>
                <xdr:col>0</xdr:col>
                <xdr:colOff>104775</xdr:colOff>
                <xdr:row>0</xdr:row>
                <xdr:rowOff>171450</xdr:rowOff>
              </from>
              <to>
                <xdr:col>8</xdr:col>
                <xdr:colOff>352425</xdr:colOff>
                <xdr:row>49</xdr:row>
                <xdr:rowOff>66675</xdr:rowOff>
              </to>
            </anchor>
          </objectPr>
        </oleObject>
      </mc:Choice>
      <mc:Fallback>
        <oleObject progId="Документ" shapeId="2098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Расчёт</vt:lpstr>
      <vt:lpstr>Инструкция</vt:lpstr>
      <vt:lpstr>Расчёт!Область_печати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 Александрович Кленцов</dc:creator>
  <cp:lastModifiedBy>User</cp:lastModifiedBy>
  <cp:lastPrinted>2026-05-04T11:57:19Z</cp:lastPrinted>
  <dcterms:created xsi:type="dcterms:W3CDTF">2020-02-27T08:30:38Z</dcterms:created>
  <dcterms:modified xsi:type="dcterms:W3CDTF">2026-10-19T08:38:44Z</dcterms:modified>
</cp:coreProperties>
</file>