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C:\Users\User\Desktop\Гладков Эльмаш\Закупки 2026\Садовый депутатские 650000\"/>
    </mc:Choice>
  </mc:AlternateContent>
  <xr:revisionPtr revIDLastSave="0" documentId="13_ncr:1_{DFF656ED-25E2-42CB-B0D3-CD2F522B56C5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definedNames>
    <definedName name="_xlnm.Print_Area" localSheetId="0">Лист1!$A$1:$Y$27</definedName>
  </definedNames>
  <calcPr calcId="191029"/>
</workbook>
</file>

<file path=xl/calcChain.xml><?xml version="1.0" encoding="utf-8"?>
<calcChain xmlns="http://schemas.openxmlformats.org/spreadsheetml/2006/main">
  <c r="X11" i="1" l="1"/>
  <c r="Y11" i="1"/>
  <c r="X13" i="1"/>
  <c r="Y13" i="1"/>
  <c r="X12" i="1"/>
  <c r="Y12" i="1"/>
  <c r="X14" i="1"/>
  <c r="Y14" i="1"/>
  <c r="X15" i="1"/>
  <c r="Y15" i="1"/>
  <c r="Y16" i="1"/>
</calcChain>
</file>

<file path=xl/sharedStrings.xml><?xml version="1.0" encoding="utf-8"?>
<sst xmlns="http://schemas.openxmlformats.org/spreadsheetml/2006/main" count="88" uniqueCount="62">
  <si>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</si>
  <si>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</si>
  <si>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</si>
  <si>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</si>
  <si>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</si>
  <si>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</si>
  <si>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</si>
  <si>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</si>
  <si>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</si>
  <si>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</si>
  <si>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</si>
  <si>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</si>
  <si>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</si>
  <si>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</si>
  <si>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</si>
  <si>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</si>
  <si>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</si>
  <si>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</si>
  <si>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</si>
  <si>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</si>
  <si>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</si>
  <si>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</si>
  <si>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</si>
  <si>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</si>
  <si>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</si>
  <si>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</si>
  <si>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</si>
  <si>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</si>
  <si>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</si>
  <si>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</si>
  <si>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</si>
  <si>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</si>
  <si>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</si>
  <si>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</si>
  <si>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</si>
  <si>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</si>
  <si>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</si>
  <si>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</si>
  <si>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</si>
  <si>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 xml:space="preserve"> </t>
  </si>
  <si>
    <t>1</t>
  </si>
  <si>
    <t>Поставщик 1</t>
  </si>
  <si>
    <t>Поставщик 2</t>
  </si>
  <si>
    <t>Поставщик 3</t>
  </si>
  <si>
    <t>Средняя цена (руб.)</t>
  </si>
  <si>
    <t>шт</t>
  </si>
  <si>
    <t>Инженер</t>
  </si>
  <si>
    <t>/Гладков Д.А.</t>
  </si>
  <si>
    <t>Обоснование начальной (максимальной) цены договора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</si>
  <si>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п.2.4 Положения о закупках МАУК "КЦ "Эльмаш")
Расчет выполнен в соответствии с Методическими рекомендациями, утвержденными приказом МЭР РФ от 02.10.2013 №567</t>
  </si>
  <si>
    <t>МАУК "КЦ "Эльмаш"</t>
  </si>
  <si>
    <t>НМЦД (рын)</t>
  </si>
  <si>
    <t>Используемый метод определения НМЦД 
с обоснованием:</t>
  </si>
  <si>
    <t>Поставка звукового оборудования для нужд МАУК "КЦ "Эльмаш"</t>
  </si>
  <si>
    <t>Цировой рэковый микшер</t>
  </si>
  <si>
    <t>Комплект приема и распределения радиосигнала</t>
  </si>
  <si>
    <t>26.40.31.190</t>
  </si>
  <si>
    <t>Радиосистема</t>
  </si>
  <si>
    <t>Акустическая система</t>
  </si>
  <si>
    <t>Дата подготовки обоснования НМЦД: 10.09.2026</t>
  </si>
  <si>
    <r>
      <t xml:space="preserve"> </t>
    </r>
    <r>
      <rPr>
        <sz val="10"/>
        <color rgb="FFFF0000"/>
        <rFont val="Times New Roman"/>
        <family val="1"/>
        <charset val="204"/>
      </rPr>
      <t>Учитывая требования части 2 статьи 72, части 3 статьи 219 Бюджетного Кодекса Российской Федерации начальная (максимальная) цена договора устанавливается в размере 570 549,27 (Пятьсот семьдесят тысяч пятьсот сорок девять ) рублей 27 копеек.</t>
    </r>
  </si>
  <si>
    <t>На основании проведенного анализа рынка и расчетов, НМЦД составляет: 570 549,27 (Пятьсот семьдесят тысяч пятьсот сорок девять ) рублей 27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</si>
</sst>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2" fontId="0" fillId="0" borderId="0" xfId="0" applyNumberFormat="1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2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6" fillId="0" borderId="0" xfId="0" applyFont="1"/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top"/>
    </xf>
    <xf numFmtId="0" fontId="10" fillId="0" borderId="0" xfId="0" applyFont="1"/>
    <xf numFmtId="0" fontId="4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6"/>
  <sheetViews>
    <sheetView tabSelected="1" view="pageBreakPreview" topLeftCell="A14" zoomScaleNormal="100" workbookViewId="0">
      <selection activeCell="C19" sqref="C19"/>
    </sheetView>
  </sheetViews>
  <sheetFormatPr defaultColWidth="9" defaultRowHeight="15" x14ac:dyDescent="0.25"/>
  <cols>
    <col min="1" max="1" width="7.85546875" customWidth="1"/>
    <col min="2" max="2" width="20.85546875" customWidth="1"/>
    <col min="3" max="3" width="23.140625" customWidth="1"/>
    <col min="4" max="5" width="17.7109375" customWidth="1"/>
    <col min="6" max="6" width="11.28515625" customWidth="1"/>
    <col min="7" max="8" width="22" style="1" customWidth="1"/>
    <col min="9" max="9" width="20.140625" style="1" customWidth="1"/>
    <col min="10" max="23" width="22" style="1" hidden="1" customWidth="1"/>
    <col min="24" max="24" width="15.140625" style="1" customWidth="1"/>
    <col min="25" max="25" width="27.7109375" customWidth="1"/>
    <col min="26" max="26" width="18.42578125" customWidth="1"/>
    <col min="27" max="1020" width="9.140625" customWidth="1"/>
  </cols>
  <sheetData>
    <row r="1" spans="1:27" ht="15" customHeight="1" x14ac:dyDescent="0.25">
      <c r="A1" s="2" t="s">
        <v>39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15" customHeight="1" x14ac:dyDescent="0.25">
      <c r="A2" s="2"/>
      <c r="B2" s="2"/>
      <c r="C2" s="2"/>
      <c r="D2" s="2"/>
      <c r="E2" s="2"/>
      <c r="F2" s="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19.5" customHeight="1" x14ac:dyDescent="0.3">
      <c r="A3" s="51" t="s">
        <v>48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7" ht="1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7" x14ac:dyDescent="0.25">
      <c r="A5" s="2"/>
      <c r="B5" s="2"/>
      <c r="C5" s="2"/>
      <c r="D5" s="2"/>
      <c r="E5" s="2"/>
      <c r="F5" s="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7" ht="27" customHeight="1" x14ac:dyDescent="0.25">
      <c r="A6" s="33" t="s">
        <v>0</v>
      </c>
      <c r="B6" s="33"/>
      <c r="C6" s="33" t="s">
        <v>53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7" ht="45" customHeight="1" x14ac:dyDescent="0.25">
      <c r="A7" s="33" t="s">
        <v>52</v>
      </c>
      <c r="B7" s="33"/>
      <c r="C7" s="52" t="s">
        <v>49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</row>
    <row r="8" spans="1:27" ht="42.75" customHeight="1" x14ac:dyDescent="0.25">
      <c r="A8" s="43" t="s">
        <v>50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6"/>
    </row>
    <row r="9" spans="1:27" ht="33" customHeight="1" x14ac:dyDescent="0.25">
      <c r="A9" s="33" t="s">
        <v>1</v>
      </c>
      <c r="B9" s="33" t="s">
        <v>2</v>
      </c>
      <c r="C9" s="33"/>
      <c r="D9" s="34" t="s">
        <v>3</v>
      </c>
      <c r="E9" s="33" t="s">
        <v>4</v>
      </c>
      <c r="F9" s="34" t="s">
        <v>5</v>
      </c>
      <c r="G9" s="7" t="s">
        <v>41</v>
      </c>
      <c r="H9" s="7" t="s">
        <v>42</v>
      </c>
      <c r="I9" s="7" t="s">
        <v>43</v>
      </c>
      <c r="J9" s="7" t="s">
        <v>6</v>
      </c>
      <c r="K9" s="7" t="s">
        <v>7</v>
      </c>
      <c r="L9" s="7" t="s">
        <v>8</v>
      </c>
      <c r="M9" s="7" t="s">
        <v>9</v>
      </c>
      <c r="N9" s="7" t="s">
        <v>10</v>
      </c>
      <c r="O9" s="7" t="s">
        <v>11</v>
      </c>
      <c r="P9" s="7" t="s">
        <v>12</v>
      </c>
      <c r="Q9" s="7" t="s">
        <v>13</v>
      </c>
      <c r="R9" s="7" t="s">
        <v>14</v>
      </c>
      <c r="S9" s="7" t="s">
        <v>15</v>
      </c>
      <c r="T9" s="7" t="s">
        <v>16</v>
      </c>
      <c r="U9" s="7" t="s">
        <v>17</v>
      </c>
      <c r="V9" s="7" t="s">
        <v>18</v>
      </c>
      <c r="W9" s="7" t="s">
        <v>19</v>
      </c>
      <c r="X9" s="34" t="s">
        <v>44</v>
      </c>
      <c r="Y9" s="17" t="s">
        <v>51</v>
      </c>
    </row>
    <row r="10" spans="1:27" ht="51" customHeight="1" x14ac:dyDescent="0.25">
      <c r="A10" s="33"/>
      <c r="B10" s="33"/>
      <c r="C10" s="33"/>
      <c r="D10" s="34"/>
      <c r="E10" s="33"/>
      <c r="F10" s="34"/>
      <c r="G10" s="7" t="s">
        <v>20</v>
      </c>
      <c r="H10" s="7" t="s">
        <v>20</v>
      </c>
      <c r="I10" s="7" t="s">
        <v>20</v>
      </c>
      <c r="J10" s="7" t="s">
        <v>20</v>
      </c>
      <c r="K10" s="7" t="s">
        <v>20</v>
      </c>
      <c r="L10" s="7" t="s">
        <v>20</v>
      </c>
      <c r="M10" s="7" t="s">
        <v>20</v>
      </c>
      <c r="N10" s="7" t="s">
        <v>20</v>
      </c>
      <c r="O10" s="7" t="s">
        <v>20</v>
      </c>
      <c r="P10" s="7" t="s">
        <v>20</v>
      </c>
      <c r="Q10" s="7" t="s">
        <v>20</v>
      </c>
      <c r="R10" s="7" t="s">
        <v>20</v>
      </c>
      <c r="S10" s="7" t="s">
        <v>20</v>
      </c>
      <c r="T10" s="7" t="s">
        <v>20</v>
      </c>
      <c r="U10" s="7" t="s">
        <v>20</v>
      </c>
      <c r="V10" s="7" t="s">
        <v>20</v>
      </c>
      <c r="W10" s="7" t="s">
        <v>20</v>
      </c>
      <c r="X10" s="34"/>
      <c r="Y10" s="18"/>
    </row>
    <row r="11" spans="1:27" ht="52.5" customHeight="1" x14ac:dyDescent="0.25">
      <c r="A11" s="5" t="s">
        <v>40</v>
      </c>
      <c r="B11" s="33" t="s">
        <v>54</v>
      </c>
      <c r="C11" s="33"/>
      <c r="D11" s="25" t="s">
        <v>56</v>
      </c>
      <c r="E11" s="5" t="s">
        <v>45</v>
      </c>
      <c r="F11" s="8">
        <v>1</v>
      </c>
      <c r="G11" s="7">
        <v>66990</v>
      </c>
      <c r="H11" s="7">
        <v>68329.8</v>
      </c>
      <c r="I11" s="7">
        <v>68999.7</v>
      </c>
      <c r="J11" s="7" t="s">
        <v>21</v>
      </c>
      <c r="K11" s="7" t="s">
        <v>22</v>
      </c>
      <c r="L11" s="7" t="s">
        <v>23</v>
      </c>
      <c r="M11" s="7" t="s">
        <v>24</v>
      </c>
      <c r="N11" s="7" t="s">
        <v>25</v>
      </c>
      <c r="O11" s="7" t="s">
        <v>26</v>
      </c>
      <c r="P11" s="7" t="s">
        <v>27</v>
      </c>
      <c r="Q11" s="7" t="s">
        <v>28</v>
      </c>
      <c r="R11" s="7" t="s">
        <v>29</v>
      </c>
      <c r="S11" s="7" t="s">
        <v>30</v>
      </c>
      <c r="T11" s="7" t="s">
        <v>31</v>
      </c>
      <c r="U11" s="7" t="s">
        <v>32</v>
      </c>
      <c r="V11" s="7" t="s">
        <v>33</v>
      </c>
      <c r="W11" s="7" t="s">
        <v>34</v>
      </c>
      <c r="X11" s="23">
        <f>(G11+H11+I11)/3</f>
        <v>68106.5</v>
      </c>
      <c r="Y11" s="23">
        <f>X11*F11</f>
        <v>68106.5</v>
      </c>
      <c r="Z11" s="1"/>
      <c r="AA11" s="1"/>
    </row>
    <row r="12" spans="1:27" ht="52.5" customHeight="1" x14ac:dyDescent="0.25">
      <c r="A12" s="20">
        <v>2</v>
      </c>
      <c r="B12" s="41" t="s">
        <v>57</v>
      </c>
      <c r="C12" s="42"/>
      <c r="D12" s="26" t="s">
        <v>56</v>
      </c>
      <c r="E12" s="20" t="s">
        <v>45</v>
      </c>
      <c r="F12" s="21">
        <v>3</v>
      </c>
      <c r="G12" s="22">
        <v>75000</v>
      </c>
      <c r="H12" s="22">
        <v>76500</v>
      </c>
      <c r="I12" s="22">
        <v>77250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3">
        <f t="shared" ref="X12:X15" si="0">(G12+H12+I12)/3</f>
        <v>76250</v>
      </c>
      <c r="Y12" s="23">
        <f t="shared" ref="Y12:Y15" si="1">X12*F12</f>
        <v>228750</v>
      </c>
      <c r="Z12" s="1"/>
      <c r="AA12" s="1"/>
    </row>
    <row r="13" spans="1:27" ht="52.5" customHeight="1" x14ac:dyDescent="0.25">
      <c r="A13" s="20">
        <v>3</v>
      </c>
      <c r="B13" s="41" t="s">
        <v>55</v>
      </c>
      <c r="C13" s="42"/>
      <c r="D13" s="26" t="s">
        <v>56</v>
      </c>
      <c r="E13" s="20" t="s">
        <v>45</v>
      </c>
      <c r="F13" s="21">
        <v>1</v>
      </c>
      <c r="G13" s="22">
        <v>70420</v>
      </c>
      <c r="H13" s="22">
        <v>71828.399999999994</v>
      </c>
      <c r="I13" s="22">
        <v>72532.600000000006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3">
        <f t="shared" si="0"/>
        <v>71593.666666666672</v>
      </c>
      <c r="Y13" s="23">
        <f t="shared" si="1"/>
        <v>71593.666666666672</v>
      </c>
      <c r="Z13" s="1"/>
      <c r="AA13" s="1"/>
    </row>
    <row r="14" spans="1:27" ht="52.5" customHeight="1" x14ac:dyDescent="0.25">
      <c r="A14" s="20">
        <v>4</v>
      </c>
      <c r="B14" s="41" t="s">
        <v>58</v>
      </c>
      <c r="C14" s="42"/>
      <c r="D14" s="26" t="s">
        <v>56</v>
      </c>
      <c r="E14" s="20" t="s">
        <v>45</v>
      </c>
      <c r="F14" s="21">
        <v>2</v>
      </c>
      <c r="G14" s="22">
        <v>48623</v>
      </c>
      <c r="H14" s="22">
        <v>49595.46</v>
      </c>
      <c r="I14" s="22">
        <v>50081.69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3">
        <f t="shared" si="0"/>
        <v>49433.383333333331</v>
      </c>
      <c r="Y14" s="23">
        <f t="shared" si="1"/>
        <v>98866.766666666663</v>
      </c>
      <c r="Z14" s="1"/>
      <c r="AA14" s="1"/>
    </row>
    <row r="15" spans="1:27" ht="52.5" customHeight="1" x14ac:dyDescent="0.25">
      <c r="A15" s="20">
        <v>5</v>
      </c>
      <c r="B15" s="41" t="s">
        <v>58</v>
      </c>
      <c r="C15" s="42"/>
      <c r="D15" s="26" t="s">
        <v>56</v>
      </c>
      <c r="E15" s="20" t="s">
        <v>45</v>
      </c>
      <c r="F15" s="21">
        <v>2</v>
      </c>
      <c r="G15" s="22">
        <v>50770</v>
      </c>
      <c r="H15" s="22">
        <v>51785.4</v>
      </c>
      <c r="I15" s="22">
        <v>52293.1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3">
        <f t="shared" si="0"/>
        <v>51616.166666666664</v>
      </c>
      <c r="Y15" s="23">
        <f t="shared" si="1"/>
        <v>103232.33333333333</v>
      </c>
      <c r="Z15" s="1"/>
      <c r="AA15" s="1"/>
    </row>
    <row r="16" spans="1:27" ht="37.5" customHeight="1" x14ac:dyDescent="0.25">
      <c r="A16" s="47" t="s">
        <v>60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5" t="s">
        <v>35</v>
      </c>
      <c r="Y16" s="24">
        <f>SUM(Y11:Y15)</f>
        <v>570549.26666666672</v>
      </c>
    </row>
    <row r="17" spans="1:25" ht="33.75" customHeight="1" x14ac:dyDescent="0.25">
      <c r="A17" s="49" t="s">
        <v>61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42"/>
    </row>
    <row r="18" spans="1:25" ht="15" customHeight="1" x14ac:dyDescent="0.25">
      <c r="A18" s="35" t="s">
        <v>59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 spans="1:25" ht="37.5" customHeight="1" x14ac:dyDescent="0.25">
      <c r="A19" s="2"/>
      <c r="B19" s="2"/>
      <c r="C19" s="2"/>
      <c r="D19" s="2"/>
      <c r="E19" s="2"/>
      <c r="F19" s="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5" ht="15.95" customHeight="1" x14ac:dyDescent="0.25">
      <c r="A20" s="37" t="s">
        <v>36</v>
      </c>
      <c r="B20" s="38"/>
      <c r="C20" s="38"/>
      <c r="D20" s="38"/>
      <c r="E20" s="9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5" ht="21.95" customHeight="1" x14ac:dyDescent="0.25">
      <c r="A21" s="39" t="s">
        <v>46</v>
      </c>
      <c r="B21" s="40"/>
      <c r="C21" s="40"/>
      <c r="D21" s="40"/>
      <c r="E21" s="10"/>
      <c r="F21" s="1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5" ht="14.1" customHeight="1" x14ac:dyDescent="0.25">
      <c r="A22" s="27" t="s">
        <v>37</v>
      </c>
      <c r="B22" s="28"/>
      <c r="C22" s="28"/>
      <c r="D22" s="28"/>
      <c r="E22" s="12"/>
      <c r="F22" s="11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5" ht="24" customHeight="1" x14ac:dyDescent="0.25">
      <c r="A23" s="29" t="s">
        <v>47</v>
      </c>
      <c r="B23" s="30"/>
      <c r="C23" s="30"/>
      <c r="D23" s="30"/>
      <c r="E23" s="13"/>
      <c r="F23" s="11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5" ht="12" customHeight="1" x14ac:dyDescent="0.25">
      <c r="A24" s="31" t="s">
        <v>38</v>
      </c>
      <c r="B24" s="32"/>
      <c r="C24" s="32"/>
      <c r="D24" s="32"/>
      <c r="E24" s="14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/>
    </row>
    <row r="25" spans="1:25" ht="12" customHeight="1" x14ac:dyDescent="0.25">
      <c r="A25" s="6"/>
      <c r="B25" s="6"/>
      <c r="C25" s="6"/>
      <c r="D25" s="6"/>
      <c r="E25" s="6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/>
    </row>
    <row r="26" spans="1:25" ht="15.75" x14ac:dyDescent="0.25">
      <c r="A26" s="19" t="s">
        <v>39</v>
      </c>
    </row>
  </sheetData>
  <mergeCells count="25">
    <mergeCell ref="A3:Y3"/>
    <mergeCell ref="A6:B6"/>
    <mergeCell ref="C6:Y6"/>
    <mergeCell ref="A7:B7"/>
    <mergeCell ref="C7:Y7"/>
    <mergeCell ref="A8:Y8"/>
    <mergeCell ref="B11:C11"/>
    <mergeCell ref="A16:W16"/>
    <mergeCell ref="A17:Y17"/>
    <mergeCell ref="E9:E10"/>
    <mergeCell ref="F9:F10"/>
    <mergeCell ref="X9:X10"/>
    <mergeCell ref="B15:C15"/>
    <mergeCell ref="B14:C14"/>
    <mergeCell ref="A22:D22"/>
    <mergeCell ref="A23:D23"/>
    <mergeCell ref="A24:D24"/>
    <mergeCell ref="A9:A10"/>
    <mergeCell ref="D9:D10"/>
    <mergeCell ref="B9:C10"/>
    <mergeCell ref="A18:Y18"/>
    <mergeCell ref="A20:D20"/>
    <mergeCell ref="A21:D21"/>
    <mergeCell ref="B13:C13"/>
    <mergeCell ref="B12:C12"/>
  </mergeCells>
  <pageMargins left="0.24027777777777801" right="0.24027777777777801" top="0.05" bottom="0.209722222222222" header="0.51180555555555496" footer="0.51180555555555496"/>
  <pageSetup paperSize="9" scale="69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User</cp:lastModifiedBy>
  <cp:revision>7</cp:revision>
  <cp:lastPrinted>2014-05-23T17:45:00Z</cp:lastPrinted>
  <dcterms:created xsi:type="dcterms:W3CDTF">2014-01-17T11:35:00Z</dcterms:created>
  <dcterms:modified xsi:type="dcterms:W3CDTF">2026-10-26T10:07:40Z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1049-11.2.0.10101</vt:lpwstr>
  </property>
  <property fmtid="{D5CDD505-2E9C-101B-9397-08002B2CF9AE}" pid="3" name="Generator">
    <vt:lpwstr>NPOI</vt:lpwstr>
  </property>
  <property fmtid="{D5CDD505-2E9C-101B-9397-08002B2CF9AE}" pid="4" name="Generator Version">
    <vt:lpwstr>2.4.1</vt:lpwstr>
  </property>
</Properties>
</file>