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0CB718B-9885-47C1-BA43-96A44D2BB5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5" i="1" l="1"/>
  <c r="AC14" i="1"/>
  <c r="AC13" i="1"/>
  <c r="AC12" i="1"/>
  <c r="AC16" i="1" l="1"/>
</calcChain>
</file>

<file path=xl/sharedStrings.xml><?xml version="1.0" encoding="utf-8"?>
<sst xmlns="http://schemas.openxmlformats.org/spreadsheetml/2006/main" count="157" uniqueCount="78">
  <si>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</si>
  <si>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​​​‌​‌​‌​‌​‌‌‌‌​​‌​‌​‌​‌​‌​‌​​​‌‌‌​‌‌​​‌‌‌​‌​‌​‌‌‌​​‌‌​‌‌‌​‌​‌‌​​‌​‌​​​‌​‌​‌​‌‌​​​​‌​‌​‌‌​​‌​​‌​​​​‌​​‌‌​‌​​‌‌​​​‌​‌​​​​‌‌​‌‌​​‌‌​​‌‌‌​‌‌‌​‌​‌‌​​​​‌‌​​​​‌​​‌‌​​‌‌​‌​‌​‌​​​​‌‌‌​​​​‌​​‌​‌‌​‌‌​​‌​​​‌‌‌‌​​‌​‌‌​‌‌‌‌​‌​​‌‌‌​​‌​‌​‌​‌​‌‌‌​​​‌​‌‌​‌‌​‌​‌​​‌​‌​​‌‌​‌‌‌‌​‌​​​‌‌​​‌​​​​​‌​‌​‌‌​‌​​‌‌​​‌​​​‌​​​‌‌​​‌​‌‌‌‌‌​​‌‌​‌​‌​​‌‌‌​​​​‌​‌​​‌​​‌‌‌‌​​​​‌​​‌​​‌​‌‌​‌​​‌​‌‌​​​‌​​​‌​‌‌​‌​‌​‌​‌​​​‌​‌​‌​​​‌‌​‌‌‌‌​‌​​​‌​‌​‌‌​​​‌‌​‌‌‌‌​‌​​‌​​‌‌‌‌​‌‌​​​‌​​​‌‌​‌‌​​‌‌​​​‌‌​‌​​​‌‌‌​‌​‌​​‌‌​‌‌​​​‌​​‌‌‌​​​‌​‌‌​‌​‌‌​​‌‌​​​‌​‌​​​​‌​​‌‌​‌‌‌‌​​‌‌​‌​​​‌​‌‌​‌​​‌‌‌‌​​​​​‌‌‌​​​​‌‌‌​​‌​​‌​‌​‌​‌​‌​‌‌​​​​‌​‌​​‌​​‌‌​‌​​‌​​‌‌‌​​​​‌‌‌​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</si>
  <si>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</si>
  <si>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</si>
  <si>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</si>
  <si>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</si>
  <si>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</si>
  <si>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</si>
  <si>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</si>
  <si>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</si>
  <si>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</si>
  <si>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</si>
  <si>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</si>
  <si>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</si>
  <si>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</si>
  <si>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</si>
  <si>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</si>
  <si>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</si>
  <si>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</si>
  <si>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</si>
  <si>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</si>
  <si>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</si>
  <si>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</si>
  <si>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</si>
  <si>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</si>
  <si>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</si>
  <si>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</si>
  <si>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</si>
  <si>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</si>
  <si>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</si>
  <si>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</si>
  <si>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</si>
  <si>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</si>
  <si>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</si>
  <si>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</si>
  <si>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</si>
  <si>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</si>
  <si>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</si>
  <si>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</si>
  <si>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</si>
  <si>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</si>
  <si>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</si>
  <si>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</si>
  <si>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</si>
  <si>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</si>
  <si>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</si>
  <si>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</si>
  <si>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</si>
  <si>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</si>
  <si>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</si>
  <si>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Калоприемник</t>
  </si>
  <si>
    <t>шт</t>
  </si>
  <si>
    <t xml:space="preserve">146,00 </t>
  </si>
  <si>
    <t>176,14 (3%*, 10%**)
Контракт в ЕИС №2784331175725000183</t>
  </si>
  <si>
    <t>127,93 (13%*, 22%**)
Контракт в ЕИС №2222302173825000432</t>
  </si>
  <si>
    <t>2</t>
  </si>
  <si>
    <t>117,45 (13%*, 12%**)
Контракт в ЕИС №2222302173825000432</t>
  </si>
  <si>
    <t>187,09 (13%*, 6.5%**)
Контракт в ЕИС №2784331175725000183</t>
  </si>
  <si>
    <t xml:space="preserve">225,00 </t>
  </si>
  <si>
    <t>267,65 (3%*, 5.33%**)
Контракт в ЕИС №2780207221025000523</t>
  </si>
  <si>
    <t>205,78 (17%*, 5%**)
Контракт в ЕИС №2142800143426000081</t>
  </si>
  <si>
    <t>4</t>
  </si>
  <si>
    <t>214,16 (10%**)
Контракт в ЕИС №2032305414825000241</t>
  </si>
  <si>
    <t>259,04 (5%**)
Контракт в ЕИС №2780207221025000523</t>
  </si>
  <si>
    <t>Поставщик 1</t>
  </si>
  <si>
    <t>Поставщик 2</t>
  </si>
  <si>
    <t>Поставщик 3</t>
  </si>
  <si>
    <t>поставка технических средств реабилитации для нужд ОГУП "Фармация"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</si>
  <si>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</si>
  <si>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</si>
  <si>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</si>
  <si>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</si>
  <si>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</si>
  <si>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</si>
  <si>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Обоснование начальной (максимальной) цены договора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</si>
  <si>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
Расчет выполнен в соответствии с Методическими рекомендациями, утвержденными приказом МЭР РФ от 02.10.2013 №567</t>
  </si>
  <si>
    <t>Дата подготовки обоснования НМЦК:26.10.2026</t>
  </si>
  <si>
    <t>На основании проведенного анализа рынка и расчетов, НМЦК составляет: 149351,85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</si>
</sst>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29</xdr:col>
      <xdr:colOff>635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780207221025000523" TargetMode="External"/><Relationship Id="rId3" Type="http://schemas.openxmlformats.org/officeDocument/2006/relationships/hyperlink" Target="http://zakupki.gov.ru/epz/contract/contractCard/common-info.html?reestrNumber=2222302173825000432" TargetMode="External"/><Relationship Id="rId7" Type="http://schemas.openxmlformats.org/officeDocument/2006/relationships/hyperlink" Target="http://zakupki.gov.ru/epz/contract/contractCard/common-info.html?reestrNumber=2032305414825000241" TargetMode="External"/><Relationship Id="rId2" Type="http://schemas.openxmlformats.org/officeDocument/2006/relationships/hyperlink" Target="http://zakupki.gov.ru/epz/contract/contractCard/common-info.html?reestrNumber=2222302173825000432" TargetMode="External"/><Relationship Id="rId1" Type="http://schemas.openxmlformats.org/officeDocument/2006/relationships/hyperlink" Target="http://zakupki.gov.ru/epz/contract/contractCard/common-info.html?reestrNumber=2784331175725000183" TargetMode="External"/><Relationship Id="rId6" Type="http://schemas.openxmlformats.org/officeDocument/2006/relationships/hyperlink" Target="http://zakupki.gov.ru/epz/contract/contractCard/common-info.html?reestrNumber=2142800143426000081" TargetMode="External"/><Relationship Id="rId5" Type="http://schemas.openxmlformats.org/officeDocument/2006/relationships/hyperlink" Target="http://zakupki.gov.ru/epz/contract/contractCard/common-info.html?reestrNumber=2780207221025000523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278433117572500018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Layout" topLeftCell="A13" zoomScaleNormal="100" zoomScaleSheetLayoutView="100" workbookViewId="0">
      <selection activeCell="Z25" sqref="Z2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4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9" t="s">
        <v>74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</row>
    <row r="4" spans="1:31" ht="12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hidden="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2" t="s">
        <v>1</v>
      </c>
      <c r="B6" s="32"/>
      <c r="C6" s="40" t="s">
        <v>69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</row>
    <row r="7" spans="1:31" ht="42" customHeight="1" x14ac:dyDescent="0.25">
      <c r="A7" s="32" t="s">
        <v>68</v>
      </c>
      <c r="B7" s="32"/>
      <c r="C7" s="40" t="s">
        <v>75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</row>
    <row r="8" spans="1:31" ht="24" customHeight="1" x14ac:dyDescent="0.25">
      <c r="A8" s="35" t="s">
        <v>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8"/>
    </row>
    <row r="9" spans="1:31" ht="97.5" customHeight="1" x14ac:dyDescent="0.25">
      <c r="A9" s="33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2" t="s">
        <v>3</v>
      </c>
      <c r="B10" s="32" t="s">
        <v>4</v>
      </c>
      <c r="C10" s="32"/>
      <c r="D10" s="32" t="s">
        <v>5</v>
      </c>
      <c r="E10" s="34" t="s">
        <v>6</v>
      </c>
      <c r="F10" s="6" t="s">
        <v>64</v>
      </c>
      <c r="G10" s="6" t="s">
        <v>65</v>
      </c>
      <c r="H10" s="6" t="s">
        <v>66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4" t="s">
        <v>70</v>
      </c>
      <c r="AC10" s="8" t="s">
        <v>26</v>
      </c>
    </row>
    <row r="11" spans="1:31" ht="45" customHeight="1" x14ac:dyDescent="0.25">
      <c r="A11" s="32"/>
      <c r="B11" s="32"/>
      <c r="C11" s="32"/>
      <c r="D11" s="32"/>
      <c r="E11" s="34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4"/>
      <c r="AC11" s="10"/>
    </row>
    <row r="12" spans="1:31" ht="52.5" customHeight="1" x14ac:dyDescent="0.25">
      <c r="A12" s="11" t="s">
        <v>49</v>
      </c>
      <c r="B12" s="32" t="s">
        <v>50</v>
      </c>
      <c r="C12" s="32"/>
      <c r="D12" s="11" t="s">
        <v>51</v>
      </c>
      <c r="E12" s="12">
        <v>230</v>
      </c>
      <c r="F12" s="6" t="s">
        <v>52</v>
      </c>
      <c r="G12" s="24" t="s">
        <v>53</v>
      </c>
      <c r="H12" s="25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24.36</v>
      </c>
      <c r="AA12" s="6">
        <v>16.23</v>
      </c>
      <c r="AB12" s="6">
        <v>150.02000000000001</v>
      </c>
      <c r="AC12" s="6">
        <f t="shared" ref="AC12:AC15" si="0">E12*AB12</f>
        <v>34504.600000000006</v>
      </c>
      <c r="AD12" s="13"/>
      <c r="AE12" s="13"/>
    </row>
    <row r="13" spans="1:31" ht="52.5" customHeight="1" x14ac:dyDescent="0.25">
      <c r="A13" s="11" t="s">
        <v>55</v>
      </c>
      <c r="B13" s="32" t="s">
        <v>50</v>
      </c>
      <c r="C13" s="32"/>
      <c r="D13" s="11" t="s">
        <v>51</v>
      </c>
      <c r="E13" s="12">
        <v>230</v>
      </c>
      <c r="F13" s="6" t="s">
        <v>52</v>
      </c>
      <c r="G13" s="26" t="s">
        <v>56</v>
      </c>
      <c r="H13" s="27" t="s">
        <v>57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35.01</v>
      </c>
      <c r="AA13" s="6">
        <v>23.31</v>
      </c>
      <c r="AB13" s="6">
        <v>150.18</v>
      </c>
      <c r="AC13" s="6">
        <f t="shared" si="0"/>
        <v>34541.4</v>
      </c>
      <c r="AD13" s="13"/>
      <c r="AE13" s="13"/>
    </row>
    <row r="14" spans="1:31" ht="52.5" customHeight="1" x14ac:dyDescent="0.25">
      <c r="A14" s="11">
        <v>3</v>
      </c>
      <c r="B14" s="32" t="s">
        <v>50</v>
      </c>
      <c r="C14" s="32"/>
      <c r="D14" s="11" t="s">
        <v>51</v>
      </c>
      <c r="E14" s="12">
        <v>175</v>
      </c>
      <c r="F14" s="6" t="s">
        <v>58</v>
      </c>
      <c r="G14" s="28" t="s">
        <v>59</v>
      </c>
      <c r="H14" s="29" t="s">
        <v>60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31.67</v>
      </c>
      <c r="AA14" s="6">
        <v>13.6</v>
      </c>
      <c r="AB14" s="6">
        <v>232.81</v>
      </c>
      <c r="AC14" s="6">
        <f t="shared" si="0"/>
        <v>40741.75</v>
      </c>
      <c r="AD14" s="13"/>
      <c r="AE14" s="13"/>
    </row>
    <row r="15" spans="1:31" ht="52.5" customHeight="1" x14ac:dyDescent="0.25">
      <c r="A15" s="11" t="s">
        <v>61</v>
      </c>
      <c r="B15" s="32" t="s">
        <v>50</v>
      </c>
      <c r="C15" s="32"/>
      <c r="D15" s="11" t="s">
        <v>51</v>
      </c>
      <c r="E15" s="12">
        <v>170</v>
      </c>
      <c r="F15" s="6" t="s">
        <v>58</v>
      </c>
      <c r="G15" s="30" t="s">
        <v>62</v>
      </c>
      <c r="H15" s="31" t="s">
        <v>63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23.42</v>
      </c>
      <c r="AA15" s="6">
        <v>10.06</v>
      </c>
      <c r="AB15" s="6">
        <v>232.73</v>
      </c>
      <c r="AC15" s="6">
        <f t="shared" si="0"/>
        <v>39564.1</v>
      </c>
      <c r="AD15" s="13"/>
      <c r="AE15" s="13"/>
    </row>
    <row r="16" spans="1:3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B16" s="11" t="s">
        <v>45</v>
      </c>
      <c r="AC16" s="6">
        <f>AC12+AC13+AC14+AC15</f>
        <v>149351.85</v>
      </c>
    </row>
    <row r="17" spans="1:29" x14ac:dyDescent="0.25">
      <c r="A17" s="44" t="s">
        <v>77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6"/>
    </row>
    <row r="18" spans="1:29" ht="12.7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</row>
    <row r="19" spans="1:29" hidden="1" x14ac:dyDescent="0.25"/>
    <row r="20" spans="1:29" x14ac:dyDescent="0.25">
      <c r="A20" s="47" t="s">
        <v>76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</row>
    <row r="21" spans="1:29" x14ac:dyDescent="0.25">
      <c r="A21" s="48" t="s">
        <v>71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</row>
    <row r="22" spans="1:29" x14ac:dyDescent="0.25">
      <c r="A22" s="48" t="s">
        <v>72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49" t="s">
        <v>46</v>
      </c>
      <c r="B24" s="50"/>
      <c r="C24" s="50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51"/>
      <c r="B25" s="52"/>
      <c r="C25" s="52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53" t="s">
        <v>47</v>
      </c>
      <c r="B26" s="54"/>
      <c r="C26" s="54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51" t="s">
        <v>73</v>
      </c>
      <c r="B27" s="52"/>
      <c r="C27" s="52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41" t="s">
        <v>48</v>
      </c>
      <c r="B28" s="42"/>
      <c r="C28" s="42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7"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  <hyperlink ref="G15" r:id="rId7" xr:uid="{00000000-0004-0000-0000-000006000000}"/>
    <hyperlink ref="H15" r:id="rId8" xr:uid="{00000000-0004-0000-0000-000007000000}"/>
  </hyperlinks>
  <pageMargins left="0.39370078740157483" right="0.39370078740157483" top="0.39370078740157483" bottom="0.39370078740157483" header="0" footer="0"/>
  <pageSetup paperSize="9" scale="58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DMK:RE1LMQEBpUyUGgW7YEXVHM1CfwXa3T8KdyoNUqmJoFAZdF_58RxIib-TToEczOb6cGSbqk1Bo4Zx8rUXRi8u</dc:description>
  <dcterms:created xsi:type="dcterms:W3CDTF">2015-06-05T18:19:34Z</dcterms:created>
  <dcterms:modified xsi:type="dcterms:W3CDTF">2026-10-28T07:28:26Z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