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525" windowWidth="20775" windowHeight="7620"/>
  </bookViews>
  <sheets>
    <sheet name="Лист1" sheetId="1" r:id="rId1"/>
  </sheets>
  <definedNames>
    <definedName name="_GoBack" localSheetId="0">Лист1!$B$52</definedName>
  </definedNames>
  <calcPr calcId="145621" refMode="R1C1"/>
</workbook>
</file>

<file path=xl/calcChain.xml><?xml version="1.0" encoding="utf-8"?>
<calcChain xmlns="http://schemas.openxmlformats.org/spreadsheetml/2006/main">
  <c r="L9" i="1" l="1"/>
  <c r="I8" i="1"/>
  <c r="L8" i="1"/>
  <c r="J8" i="1" l="1"/>
  <c r="L10" i="1"/>
</calcChain>
</file>

<file path=xl/sharedStrings.xml><?xml version="1.0" encoding="utf-8"?>
<sst xmlns="http://schemas.openxmlformats.org/spreadsheetml/2006/main" count="32" uniqueCount="30">
  <si>
    <t>Обоснование начальной (максимальной) цены договора, содержащее полученные заказчиком расчеты</t>
  </si>
  <si>
    <t>Расчет начальной (максимальной) цены договора</t>
  </si>
  <si>
    <t>Основные характеристики объекта закупки</t>
  </si>
  <si>
    <t>Поставка горюче-смазочных материалов (ГСМ) с использованием пластиковых карт через сеть АЗС</t>
  </si>
  <si>
    <t>Используемый метод определения НМЦД</t>
  </si>
  <si>
    <t>Метод сопоставимых рыночных цен (анализа рынка)</t>
  </si>
  <si>
    <t>п/п</t>
  </si>
  <si>
    <t>Наименование</t>
  </si>
  <si>
    <t>Ед.Измерения</t>
  </si>
  <si>
    <t>Количество</t>
  </si>
  <si>
    <t>Средняя цена, руб.</t>
  </si>
  <si>
    <t xml:space="preserve"> Среднее квадратичное отклонение      </t>
  </si>
  <si>
    <t>V - коэффициент вариации, %</t>
  </si>
  <si>
    <t>Необходимое значение коэффициента вариации, %</t>
  </si>
  <si>
    <t>Бензин автомобильный АИ-92</t>
  </si>
  <si>
    <t>литр</t>
  </si>
  <si>
    <t>&lt;33</t>
  </si>
  <si>
    <t>Дизельное топливо</t>
  </si>
  <si>
    <t>ИТОГО</t>
  </si>
  <si>
    <t xml:space="preserve">где: </t>
  </si>
  <si>
    <t xml:space="preserve"> </t>
  </si>
  <si>
    <r>
      <t>ц</t>
    </r>
    <r>
      <rPr>
        <i/>
        <vertAlign val="subscript"/>
        <sz val="10"/>
        <color rgb="FF000000"/>
        <rFont val="Times New Roman"/>
      </rPr>
      <t>i</t>
    </r>
    <r>
      <rPr>
        <sz val="10"/>
        <color rgb="FF000000"/>
        <rFont val="Times New Roman"/>
      </rPr>
      <t xml:space="preserve"> - цена единицы товара, работы, услуги, указанная в источнике с номером i ;</t>
    </r>
  </si>
  <si>
    <r>
      <t>&lt;ц&gt;</t>
    </r>
    <r>
      <rPr>
        <sz val="10"/>
        <color rgb="FF000000"/>
        <rFont val="Times New Roman"/>
      </rPr>
      <t xml:space="preserve"> - средняя арифметическая величина цены единицы товара, работы, услуги;</t>
    </r>
  </si>
  <si>
    <r>
      <t>n</t>
    </r>
    <r>
      <rPr>
        <sz val="10"/>
        <color rgb="FF000000"/>
        <rFont val="Times New Roman"/>
      </rPr>
      <t xml:space="preserve"> - количество значений, используемых в расчете;</t>
    </r>
  </si>
  <si>
    <r>
      <t>НМЦК</t>
    </r>
    <r>
      <rPr>
        <i/>
        <vertAlign val="superscript"/>
        <sz val="10"/>
        <color rgb="FF000000"/>
        <rFont val="Times New Roman"/>
      </rPr>
      <t>рын</t>
    </r>
    <r>
      <rPr>
        <sz val="10"/>
        <color rgb="FF000000"/>
        <rFont val="Times New Roman"/>
      </rPr>
      <t xml:space="preserve">   -  НМЦК, определяемая методом сопоставимых рыночных цен (анализа рынка);</t>
    </r>
  </si>
  <si>
    <r>
      <t>v</t>
    </r>
    <r>
      <rPr>
        <sz val="10"/>
        <color rgb="FF000000"/>
        <rFont val="Times New Roman"/>
      </rPr>
      <t xml:space="preserve"> - количество (объем) закупаемого товара (работы, услуги);</t>
    </r>
  </si>
  <si>
    <r>
      <t>i</t>
    </r>
    <r>
      <rPr>
        <sz val="10"/>
        <color rgb="FF000000"/>
        <rFont val="Times New Roman"/>
      </rPr>
      <t xml:space="preserve"> - номер источника ценовой информации.</t>
    </r>
  </si>
  <si>
    <t xml:space="preserve">Коммерческое предложение №1 </t>
  </si>
  <si>
    <t xml:space="preserve">Коммерческое предложение №2 </t>
  </si>
  <si>
    <t xml:space="preserve">Коммерческое предложение №3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</si>
</sst>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7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9"/>
      <color theme="1"/>
      <name val="Times New Roman"/>
    </font>
    <font>
      <b/>
      <sz val="9"/>
      <color rgb="FF000000"/>
      <name val="Times New Roman"/>
    </font>
    <font>
      <b/>
      <sz val="9"/>
      <color theme="1"/>
      <name val="Times New Roman"/>
    </font>
    <font>
      <sz val="12"/>
      <color theme="1"/>
      <name val="Times New Roman"/>
    </font>
    <font>
      <sz val="11"/>
      <color rgb="FF000000"/>
      <name val="Calibri"/>
    </font>
    <font>
      <i/>
      <sz val="10"/>
      <color rgb="FF000000"/>
      <name val="Times New Roman"/>
    </font>
    <font>
      <sz val="11"/>
      <color theme="1"/>
      <name val="Times New Roman"/>
    </font>
    <font>
      <u/>
      <sz val="11"/>
      <color theme="10"/>
      <name val="Calibri"/>
    </font>
    <font>
      <b/>
      <sz val="11"/>
      <color rgb="FF000000"/>
      <name val="Times New Roman"/>
    </font>
    <font>
      <i/>
      <vertAlign val="subscript"/>
      <sz val="10"/>
      <color rgb="FF000000"/>
      <name val="Times New Roman"/>
    </font>
    <font>
      <i/>
      <vertAlign val="superscript"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3" fontId="7" fillId="0" borderId="1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justify" wrapText="1"/>
    </xf>
    <xf numFmtId="0" fontId="10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12" fillId="2" borderId="0" xfId="0" applyNumberFormat="1" applyFont="1" applyFill="1" applyAlignment="1">
      <alignment horizontal="left"/>
    </xf>
    <xf numFmtId="0" fontId="0" fillId="0" borderId="0" xfId="0" applyNumberFormat="1" applyFont="1" applyAlignment="1">
      <alignment horizontal="left"/>
    </xf>
    <xf numFmtId="0" fontId="12" fillId="0" borderId="0" xfId="0" applyNumberFormat="1" applyFont="1" applyAlignment="1">
      <alignment horizontal="left"/>
    </xf>
    <xf numFmtId="3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14" fillId="0" borderId="0" xfId="0" applyNumberFormat="1" applyFont="1" applyAlignment="1">
      <alignment horizontal="left" wrapText="1"/>
    </xf>
    <xf numFmtId="0" fontId="13" fillId="0" borderId="0" xfId="0" applyNumberFormat="1" applyFont="1" applyAlignment="1">
      <alignment horizontal="left"/>
    </xf>
    <xf numFmtId="0" fontId="1" fillId="0" borderId="0" xfId="0" applyNumberFormat="1" applyFont="1"/>
    <xf numFmtId="0" fontId="11" fillId="0" borderId="0" xfId="0" applyNumberFormat="1" applyFont="1" applyAlignment="1">
      <alignment horizontal="left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943401" y="2592177"/>
    <xdr:ext cx="1018729" cy="449460"/>
    <xdr:pic>
      <xdr:nvPicPr>
        <xdr:cNvPr id="3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9550526" y="2732633"/>
    <xdr:ext cx="695065" cy="342713"/>
    <xdr:pic>
      <xdr:nvPicPr>
        <xdr:cNvPr id="4" name="Picture 3"/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7619886" y="5191125"/>
    <xdr:ext cx="104970" cy="0"/>
    <xdr:pic>
      <xdr:nvPicPr>
        <xdr:cNvPr id="5" name="Picture 4"/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7282767" y="5191125"/>
    <xdr:ext cx="2429553" cy="0"/>
    <xdr:pic>
      <xdr:nvPicPr>
        <xdr:cNvPr id="6" name="Picture 5"/>
        <xdr:cNvPicPr/>
      </xdr:nvPicPr>
      <xdr:blipFill>
        <a:blip xmlns:r="http://schemas.openxmlformats.org/officeDocument/2006/relationships" r:embed="rId4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7619886" y="5191125"/>
    <xdr:ext cx="104970" cy="0"/>
    <xdr:pic>
      <xdr:nvPicPr>
        <xdr:cNvPr id="7" name="Picture 6"/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7282767" y="5191125"/>
    <xdr:ext cx="2429553" cy="0"/>
    <xdr:pic>
      <xdr:nvPicPr>
        <xdr:cNvPr id="8" name="Picture 7"/>
        <xdr:cNvPicPr/>
      </xdr:nvPicPr>
      <xdr:blipFill>
        <a:blip xmlns:r="http://schemas.openxmlformats.org/officeDocument/2006/relationships" r:embed="rId4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4" workbookViewId="0">
      <selection activeCell="L9" sqref="L9"/>
    </sheetView>
  </sheetViews>
  <sheetFormatPr defaultColWidth="9.140625" defaultRowHeight="15" x14ac:dyDescent="0.25"/>
  <cols>
    <col min="1" max="1" width="3.42578125" customWidth="1"/>
    <col min="2" max="2" width="19.140625" customWidth="1"/>
    <col min="3" max="3" width="12.42578125" customWidth="1"/>
    <col min="4" max="4" width="12.28515625" customWidth="1"/>
    <col min="5" max="5" width="14.42578125" customWidth="1"/>
    <col min="6" max="6" width="15.85546875" customWidth="1"/>
    <col min="7" max="7" width="16.42578125" customWidth="1"/>
    <col min="8" max="8" width="12.42578125" customWidth="1"/>
    <col min="9" max="9" width="15.42578125" customWidth="1"/>
    <col min="10" max="10" width="14.28515625" customWidth="1"/>
    <col min="11" max="11" width="16.7109375" customWidth="1"/>
    <col min="12" max="12" width="12.140625" customWidth="1"/>
    <col min="13" max="13" width="10.5703125" customWidth="1"/>
    <col min="14" max="14" width="9.140625" bestFit="1" customWidth="1"/>
  </cols>
  <sheetData>
    <row r="1" spans="1:13" ht="15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1"/>
    </row>
    <row r="2" spans="1:13" ht="1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"/>
    </row>
    <row r="3" spans="1:13" ht="25.5" customHeight="1" x14ac:dyDescent="0.25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2"/>
    </row>
    <row r="4" spans="1:13" ht="25.5" customHeight="1" x14ac:dyDescent="0.25">
      <c r="A4" s="42" t="s">
        <v>2</v>
      </c>
      <c r="B4" s="43"/>
      <c r="C4" s="43"/>
      <c r="D4" s="44"/>
      <c r="E4" s="39" t="s">
        <v>3</v>
      </c>
      <c r="F4" s="40"/>
      <c r="G4" s="40"/>
      <c r="H4" s="40"/>
      <c r="I4" s="40"/>
      <c r="J4" s="40"/>
      <c r="K4" s="40"/>
      <c r="L4" s="41"/>
    </row>
    <row r="5" spans="1:13" ht="25.5" customHeight="1" x14ac:dyDescent="0.25">
      <c r="A5" s="27" t="s">
        <v>4</v>
      </c>
      <c r="B5" s="28"/>
      <c r="C5" s="28"/>
      <c r="D5" s="29"/>
      <c r="E5" s="24" t="s">
        <v>5</v>
      </c>
      <c r="F5" s="25"/>
      <c r="G5" s="25"/>
      <c r="H5" s="25"/>
      <c r="I5" s="25"/>
      <c r="J5" s="25"/>
      <c r="K5" s="25"/>
      <c r="L5" s="26"/>
    </row>
    <row r="6" spans="1:13" ht="12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"/>
    </row>
    <row r="7" spans="1:13" ht="129" customHeight="1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27</v>
      </c>
      <c r="F7" s="4" t="s">
        <v>28</v>
      </c>
      <c r="G7" s="4" t="s">
        <v>29</v>
      </c>
      <c r="H7" s="4" t="s">
        <v>10</v>
      </c>
      <c r="I7" s="4" t="s">
        <v>11</v>
      </c>
      <c r="J7" s="4" t="s">
        <v>12</v>
      </c>
      <c r="K7" s="4" t="s">
        <v>13</v>
      </c>
      <c r="L7" s="4"/>
    </row>
    <row r="8" spans="1:13" ht="74.25" customHeight="1" x14ac:dyDescent="0.25">
      <c r="A8" s="5">
        <v>1</v>
      </c>
      <c r="B8" s="4" t="s">
        <v>14</v>
      </c>
      <c r="C8" s="4" t="s">
        <v>15</v>
      </c>
      <c r="D8" s="23">
        <v>15000</v>
      </c>
      <c r="E8" s="6">
        <v>67.290000000000006</v>
      </c>
      <c r="F8" s="6">
        <v>66.900000000000006</v>
      </c>
      <c r="G8" s="6">
        <v>65.47</v>
      </c>
      <c r="H8" s="7">
        <v>66.55</v>
      </c>
      <c r="I8" s="8">
        <f>ROUND(_xlfn.STDEV.S(E8:G8), 2)</f>
        <v>0.96</v>
      </c>
      <c r="J8" s="9">
        <f>ROUND(I8/H8*100, 2)</f>
        <v>1.44</v>
      </c>
      <c r="K8" s="9" t="s">
        <v>16</v>
      </c>
      <c r="L8" s="8">
        <f>ROUND(H8*D8, 2)</f>
        <v>998250</v>
      </c>
      <c r="M8" s="10"/>
    </row>
    <row r="9" spans="1:13" ht="74.25" customHeight="1" x14ac:dyDescent="0.25">
      <c r="A9" s="5">
        <v>2</v>
      </c>
      <c r="B9" s="4" t="s">
        <v>17</v>
      </c>
      <c r="C9" s="4" t="s">
        <v>15</v>
      </c>
      <c r="D9" s="23">
        <v>20000</v>
      </c>
      <c r="E9" s="6">
        <v>84.95</v>
      </c>
      <c r="F9" s="6">
        <v>82.3</v>
      </c>
      <c r="G9" s="6">
        <v>81.52</v>
      </c>
      <c r="H9" s="7">
        <v>82.92</v>
      </c>
      <c r="I9" s="8">
        <v>2.17</v>
      </c>
      <c r="J9" s="9">
        <v>1.8</v>
      </c>
      <c r="K9" s="9" t="s">
        <v>16</v>
      </c>
      <c r="L9" s="8">
        <f>ROUND(H9*D9, 2)</f>
        <v>1658400</v>
      </c>
    </row>
    <row r="10" spans="1:13" ht="15" customHeight="1" x14ac:dyDescent="0.25">
      <c r="A10" s="34" t="s">
        <v>18</v>
      </c>
      <c r="B10" s="36"/>
      <c r="C10" s="11"/>
      <c r="D10" s="34"/>
      <c r="E10" s="35"/>
      <c r="F10" s="35"/>
      <c r="G10" s="35"/>
      <c r="H10" s="35"/>
      <c r="I10" s="35"/>
      <c r="J10" s="36"/>
      <c r="K10" s="12"/>
      <c r="L10" s="13">
        <f>SUM(L8:L9)</f>
        <v>2656650</v>
      </c>
    </row>
    <row r="11" spans="1:13" ht="15.75" x14ac:dyDescent="0.25"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</row>
    <row r="12" spans="1:13" ht="15.75" x14ac:dyDescent="0.25">
      <c r="A12" s="16"/>
      <c r="B12" s="33" t="s">
        <v>21</v>
      </c>
      <c r="C12" s="33"/>
      <c r="D12" s="33"/>
      <c r="E12" s="33"/>
      <c r="F12" s="33"/>
      <c r="G12" s="33"/>
      <c r="H12" s="33"/>
      <c r="I12" s="33"/>
      <c r="J12" s="33"/>
      <c r="K12" s="33"/>
      <c r="L12" s="15"/>
    </row>
    <row r="13" spans="1:13" ht="15.75" x14ac:dyDescent="0.25">
      <c r="B13" s="33" t="s">
        <v>22</v>
      </c>
      <c r="C13" s="33"/>
      <c r="D13" s="33"/>
      <c r="E13" s="33"/>
      <c r="F13" s="33"/>
      <c r="G13" s="33"/>
      <c r="H13" s="33"/>
      <c r="I13" s="33"/>
      <c r="J13" s="33"/>
      <c r="K13" s="33"/>
      <c r="L13" s="15"/>
    </row>
    <row r="14" spans="1:13" ht="15.75" x14ac:dyDescent="0.25">
      <c r="B14" s="33" t="s">
        <v>23</v>
      </c>
      <c r="C14" s="33"/>
      <c r="D14" s="33"/>
      <c r="E14" s="33"/>
      <c r="F14" s="33"/>
      <c r="G14" s="33"/>
      <c r="H14" s="33"/>
      <c r="I14" s="33"/>
      <c r="J14" s="33"/>
      <c r="K14" s="33"/>
      <c r="L14" s="15"/>
    </row>
    <row r="15" spans="1:13" ht="15.75" x14ac:dyDescent="0.25">
      <c r="B15" s="33" t="s">
        <v>24</v>
      </c>
      <c r="C15" s="33"/>
      <c r="D15" s="33"/>
      <c r="E15" s="33"/>
      <c r="F15" s="33"/>
      <c r="G15" s="33"/>
      <c r="H15" s="33"/>
      <c r="I15" s="33"/>
      <c r="J15" s="33"/>
      <c r="K15" s="33"/>
      <c r="L15" s="15"/>
    </row>
    <row r="16" spans="1:13" ht="15" customHeight="1" x14ac:dyDescent="0.25">
      <c r="B16" s="33" t="s">
        <v>25</v>
      </c>
      <c r="C16" s="33"/>
      <c r="D16" s="33"/>
      <c r="E16" s="33"/>
      <c r="F16" s="33"/>
      <c r="G16" s="33"/>
      <c r="H16" s="33"/>
      <c r="I16" s="33"/>
      <c r="J16" s="33"/>
      <c r="K16" s="33"/>
      <c r="L16" s="15"/>
    </row>
    <row r="17" spans="1:12" ht="16.5" customHeight="1" x14ac:dyDescent="0.25">
      <c r="B17" s="33" t="s">
        <v>26</v>
      </c>
      <c r="C17" s="33"/>
      <c r="D17" s="33"/>
      <c r="E17" s="33"/>
      <c r="F17" s="33"/>
      <c r="G17" s="33"/>
      <c r="H17" s="33"/>
      <c r="I17" s="33"/>
      <c r="J17" s="33"/>
      <c r="K17" s="33"/>
      <c r="L17" s="15"/>
    </row>
    <row r="18" spans="1:12" ht="15.75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5"/>
    </row>
    <row r="19" spans="1:12" ht="15.75" x14ac:dyDescent="0.25">
      <c r="A19" s="18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15"/>
    </row>
    <row r="20" spans="1:12" ht="15.75" x14ac:dyDescent="0.25">
      <c r="A20" s="19"/>
      <c r="C20" s="20"/>
      <c r="D20" s="20"/>
      <c r="E20" s="20"/>
      <c r="F20" s="20"/>
      <c r="G20" s="20"/>
      <c r="H20" s="20"/>
      <c r="I20" s="20"/>
      <c r="J20" s="20"/>
      <c r="K20" s="20"/>
      <c r="L20" s="15"/>
    </row>
    <row r="21" spans="1:12" ht="12.75" customHeight="1" x14ac:dyDescent="0.25">
      <c r="A21" s="19"/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15"/>
    </row>
    <row r="22" spans="1:12" ht="13.5" customHeight="1" x14ac:dyDescent="0.25">
      <c r="A22" s="19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4" spans="1:12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</sheetData>
  <mergeCells count="18">
    <mergeCell ref="A1:K1"/>
    <mergeCell ref="A2:K2"/>
    <mergeCell ref="A3:K3"/>
    <mergeCell ref="E4:L4"/>
    <mergeCell ref="A4:D4"/>
    <mergeCell ref="E5:L5"/>
    <mergeCell ref="A5:D5"/>
    <mergeCell ref="A24:K24"/>
    <mergeCell ref="B22:K22"/>
    <mergeCell ref="B19:K19"/>
    <mergeCell ref="B17:K17"/>
    <mergeCell ref="B16:K16"/>
    <mergeCell ref="B15:K15"/>
    <mergeCell ref="B14:K14"/>
    <mergeCell ref="B13:K13"/>
    <mergeCell ref="B12:K12"/>
    <mergeCell ref="D10:J10"/>
    <mergeCell ref="A10:B10"/>
  </mergeCells>
  <pageMargins left="0.31496062992125984" right="0.31496062992125984" top="0.74803149606299213" bottom="0.74803149606299213" header="0.31496062992125984" footer="0.31496062992125984"/>
  <pageSetup paperSize="9" scale="7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2023-08-02T08:58:22Z</cp:lastPrinted>
  <dcterms:created xsi:type="dcterms:W3CDTF">2023-08-02T08:57:25Z</dcterms:created>
  <dcterms:modified xsi:type="dcterms:W3CDTF">2026-10-27T11:54:51Z</dcterms:modified>
</cp:coreProperties>
</file>