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/>
  <bookViews>
    <workbookView xWindow="0" yWindow="0" windowWidth="19950" windowHeight="9600"/>
  </bookViews>
  <sheets>
    <sheet name="Лист1" sheetId="1" r:id="rId1"/>
  </sheets>
  <definedNames>
    <definedName name="_xlnm.Print_Area" localSheetId="0">Лист1!$A$1:$O$30</definedName>
  </definedNames>
  <calcPr calcId="125725"/>
</workbook>
</file>

<file path=xl/calcChain.xml><?xml version="1.0" encoding="utf-8"?>
<calcChain xmlns="http://schemas.openxmlformats.org/spreadsheetml/2006/main">
  <c r="I12" i="1"/>
  <c r="M12" l="1"/>
  <c r="N12" s="1"/>
  <c r="O12" s="1"/>
  <c r="O13" s="1"/>
  <c r="K12"/>
  <c r="J12"/>
  <c r="L12" l="1"/>
</calcChain>
</file>

<file path=xl/sharedStrings.xml><?xml version="1.0" encoding="utf-8"?>
<sst xmlns="http://schemas.openxmlformats.org/spreadsheetml/2006/main" count="35" uniqueCount="35">
  <si>
    <t>Основные характеристики объекта закупки</t>
  </si>
  <si>
    <t>Метод сопоставимых рыночных цен (анализа рынка)</t>
  </si>
  <si>
    <t>№</t>
  </si>
  <si>
    <t>Оценка однородности совокупности значений</t>
  </si>
  <si>
    <t>Коэффициент вариации цен, V (%)</t>
  </si>
  <si>
    <t>Расчет Н(М)КЦ, ЦКЕП по формуле НМЦК=v/n* Σⁿᵢ‗₁ Цᵢ</t>
  </si>
  <si>
    <t>Цена за единицу изм. С округлением до сотых долей после запятой</t>
  </si>
  <si>
    <t xml:space="preserve">                                                                                                                                                                     Итого</t>
  </si>
  <si>
    <t>Средняя арифметическая цена за единицу</t>
  </si>
  <si>
    <t xml:space="preserve">                                                                                                                                </t>
  </si>
  <si>
    <t>в соответствии с техническим заданием</t>
  </si>
  <si>
    <t>Наименование предмета договора</t>
  </si>
  <si>
    <t xml:space="preserve">_______________           </t>
  </si>
  <si>
    <t xml:space="preserve">Кол-во </t>
  </si>
  <si>
    <t>Коммерческое предложение      № 1</t>
  </si>
  <si>
    <t xml:space="preserve">Коммерческое предложение              № 2 </t>
  </si>
  <si>
    <t xml:space="preserve">Коммерческое предложение           № 3 </t>
  </si>
  <si>
    <t>Средняя арифметическая сумма Н(М)КЦ, договора</t>
  </si>
  <si>
    <t>Коршакова Е.П.</t>
  </si>
  <si>
    <t xml:space="preserve">       В качестве источника информации о цене работ, являющихся предметом заказа, использовалась информация о ценах исполнителей (ценовые предложения компаний, осуществляющих деятельность на рынке товаров, работ, услуг, являющихся предметом торгов), путём запроса коммерческих предложений.</t>
  </si>
  <si>
    <t>Используемый метод определения НМЦД                        с обоснованием</t>
  </si>
  <si>
    <t>Коммерческое предложение, за единицу (руб.)</t>
  </si>
  <si>
    <t>Н(М)Ц, определяемая методом сопоставимых рыночных цен (анализа рынка)</t>
  </si>
  <si>
    <t xml:space="preserve">должность </t>
  </si>
  <si>
    <t xml:space="preserve">(подпись)
</t>
  </si>
  <si>
    <t>8(496)794-00-01</t>
  </si>
  <si>
    <t xml:space="preserve">ОБОСНОВАНИЕ НАЧАЛЬНОЙ (МАКСИМАЛЬНОЙ) ЦЕНЫ ДОГОВОРА </t>
  </si>
  <si>
    <t xml:space="preserve"> Дата подготовки обоснования НМЦД: 22 октября 2018 года</t>
  </si>
  <si>
    <t xml:space="preserve">Среднее квадратичное отклонение </t>
  </si>
  <si>
    <t xml:space="preserve"> Поставка школьной, офисной мебели</t>
  </si>
  <si>
    <t xml:space="preserve"> школьной, офисной мебели</t>
  </si>
  <si>
    <t>Директор МОАУ "СОШ им. Н.Р. Ирикова с. Зилаир"</t>
  </si>
  <si>
    <t>/ А.А. Щипакин /</t>
  </si>
  <si>
    <t>Источник финансирования: Республиканский бюджет</t>
  </si>
  <si>
    <t>Н(М)ЦД, ЦКЕП договора с учетом округления цены за единицу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</si>
</sst>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0.0000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.75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sz val="8"/>
      <color theme="0" tint="-0.34998626667073579"/>
      <name val="Times New Roman"/>
      <family val="1"/>
      <charset val="204"/>
    </font>
    <font>
      <sz val="8"/>
      <color theme="0" tint="-0.3499862666707357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16" fillId="0" borderId="0" applyFont="0" applyFill="0" applyBorder="0" applyAlignment="0" applyProtection="0"/>
  </cellStyleXfs>
  <cellXfs count="60">
    <xf numFmtId="0" fontId="0" fillId="0" borderId="0" xfId="0"/>
    <xf numFmtId="0" fontId="3" fillId="0" borderId="0" xfId="0" applyFont="1"/>
    <xf numFmtId="0" fontId="4" fillId="0" borderId="0" xfId="0" applyFont="1"/>
    <xf numFmtId="0" fontId="2" fillId="0" borderId="0" xfId="0" applyFont="1"/>
    <xf numFmtId="0" fontId="5" fillId="0" borderId="1" xfId="0" applyFont="1" applyBorder="1" applyAlignment="1">
      <alignment vertical="center"/>
    </xf>
    <xf numFmtId="2" fontId="5" fillId="0" borderId="1" xfId="0" applyNumberFormat="1" applyFont="1" applyBorder="1" applyAlignment="1">
      <alignment vertical="center"/>
    </xf>
    <xf numFmtId="165" fontId="5" fillId="0" borderId="1" xfId="0" applyNumberFormat="1" applyFont="1" applyBorder="1" applyAlignment="1">
      <alignment vertical="center"/>
    </xf>
    <xf numFmtId="10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0" fillId="0" borderId="0" xfId="0"/>
    <xf numFmtId="0" fontId="0" fillId="2" borderId="0" xfId="0" applyFill="1" applyBorder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0" fillId="0" borderId="0" xfId="0" applyFont="1"/>
    <xf numFmtId="0" fontId="0" fillId="0" borderId="0" xfId="0"/>
    <xf numFmtId="0" fontId="11" fillId="0" borderId="0" xfId="1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5" fillId="0" borderId="0" xfId="1" applyFont="1" applyBorder="1" applyAlignment="1">
      <alignment horizontal="center" vertical="center"/>
    </xf>
    <xf numFmtId="164" fontId="5" fillId="0" borderId="1" xfId="2" applyFont="1" applyBorder="1" applyAlignment="1">
      <alignment horizontal="right"/>
    </xf>
    <xf numFmtId="2" fontId="5" fillId="0" borderId="1" xfId="0" applyNumberFormat="1" applyFont="1" applyBorder="1" applyAlignment="1">
      <alignment horizontal="center" vertical="center"/>
    </xf>
    <xf numFmtId="0" fontId="0" fillId="0" borderId="0" xfId="0"/>
    <xf numFmtId="0" fontId="0" fillId="0" borderId="0" xfId="0"/>
    <xf numFmtId="0" fontId="17" fillId="0" borderId="0" xfId="0" applyFont="1"/>
    <xf numFmtId="0" fontId="18" fillId="0" borderId="0" xfId="0" applyFont="1"/>
    <xf numFmtId="0" fontId="17" fillId="0" borderId="0" xfId="0" applyFont="1" applyAlignment="1">
      <alignment vertical="top"/>
    </xf>
    <xf numFmtId="0" fontId="0" fillId="0" borderId="0" xfId="0"/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distributed"/>
    </xf>
    <xf numFmtId="0" fontId="5" fillId="0" borderId="4" xfId="0" applyFont="1" applyBorder="1" applyAlignment="1">
      <alignment horizontal="center" vertical="distributed"/>
    </xf>
    <xf numFmtId="0" fontId="5" fillId="0" borderId="2" xfId="0" applyFont="1" applyBorder="1" applyAlignment="1">
      <alignment horizontal="center" vertical="distributed"/>
    </xf>
    <xf numFmtId="0" fontId="11" fillId="0" borderId="0" xfId="1" applyFont="1" applyBorder="1" applyAlignment="1">
      <alignment horizontal="center" vertical="center"/>
    </xf>
    <xf numFmtId="0" fontId="12" fillId="0" borderId="3" xfId="1" applyFont="1" applyBorder="1" applyAlignment="1">
      <alignment horizontal="left" vertical="distributed"/>
    </xf>
    <xf numFmtId="0" fontId="12" fillId="0" borderId="4" xfId="1" applyFont="1" applyBorder="1" applyAlignment="1">
      <alignment horizontal="left" vertical="distributed"/>
    </xf>
    <xf numFmtId="0" fontId="12" fillId="0" borderId="2" xfId="1" applyFont="1" applyBorder="1" applyAlignment="1">
      <alignment horizontal="left" vertical="distributed"/>
    </xf>
    <xf numFmtId="0" fontId="13" fillId="0" borderId="3" xfId="1" applyFont="1" applyBorder="1" applyAlignment="1">
      <alignment horizontal="center" vertical="distributed"/>
    </xf>
    <xf numFmtId="0" fontId="13" fillId="0" borderId="4" xfId="1" applyFont="1" applyBorder="1" applyAlignment="1">
      <alignment horizontal="center" vertical="distributed"/>
    </xf>
    <xf numFmtId="0" fontId="13" fillId="0" borderId="2" xfId="1" applyFont="1" applyBorder="1" applyAlignment="1">
      <alignment horizontal="center" vertical="distributed"/>
    </xf>
    <xf numFmtId="0" fontId="2" fillId="0" borderId="3" xfId="1" applyFont="1" applyBorder="1" applyAlignment="1">
      <alignment horizontal="center" vertical="top"/>
    </xf>
    <xf numFmtId="0" fontId="2" fillId="0" borderId="4" xfId="1" applyFont="1" applyBorder="1" applyAlignment="1">
      <alignment horizontal="center" vertical="top"/>
    </xf>
    <xf numFmtId="0" fontId="2" fillId="0" borderId="2" xfId="1" applyFont="1" applyBorder="1" applyAlignment="1">
      <alignment horizontal="center" vertical="top"/>
    </xf>
    <xf numFmtId="0" fontId="5" fillId="0" borderId="1" xfId="0" applyFont="1" applyBorder="1" applyAlignment="1">
      <alignment horizontal="center" vertical="distributed"/>
    </xf>
    <xf numFmtId="0" fontId="5" fillId="0" borderId="1" xfId="0" applyFont="1" applyBorder="1" applyAlignment="1"/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2" fillId="0" borderId="3" xfId="0" applyFont="1" applyBorder="1" applyAlignment="1"/>
    <xf numFmtId="0" fontId="2" fillId="0" borderId="4" xfId="0" applyFont="1" applyBorder="1" applyAlignment="1"/>
    <xf numFmtId="0" fontId="2" fillId="0" borderId="2" xfId="0" applyFont="1" applyBorder="1" applyAlignment="1"/>
    <xf numFmtId="0" fontId="9" fillId="2" borderId="0" xfId="0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horizontal="center" vertical="top" wrapText="1"/>
    </xf>
    <xf numFmtId="0" fontId="8" fillId="2" borderId="0" xfId="0" applyFont="1" applyFill="1" applyBorder="1" applyAlignment="1">
      <alignment horizontal="center" wrapText="1"/>
    </xf>
    <xf numFmtId="0" fontId="8" fillId="2" borderId="0" xfId="0" applyFont="1" applyFill="1" applyBorder="1" applyAlignment="1">
      <alignment horizontal="left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Другая 1">
      <a:majorFont>
        <a:latin typeface="Times New Roman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0"/>
  <sheetViews>
    <sheetView tabSelected="1" zoomScaleNormal="100" zoomScalePageLayoutView="90" workbookViewId="0">
      <selection activeCell="P11" sqref="P11"/>
    </sheetView>
  </sheetViews>
  <sheetFormatPr defaultRowHeight="15"/>
  <cols>
    <col min="1" max="1" width="3.42578125" customWidth="1"/>
    <col min="3" max="3" width="7.42578125" customWidth="1"/>
    <col min="4" max="4" width="7.28515625" customWidth="1"/>
    <col min="5" max="5" width="7.7109375" customWidth="1"/>
    <col min="6" max="6" width="11.5703125" customWidth="1"/>
    <col min="7" max="9" width="11.42578125" customWidth="1"/>
    <col min="10" max="10" width="11" customWidth="1"/>
    <col min="11" max="12" width="10.7109375" customWidth="1"/>
    <col min="13" max="14" width="11.140625" customWidth="1"/>
    <col min="15" max="15" width="15" customWidth="1"/>
  </cols>
  <sheetData>
    <row r="1" spans="1:15" ht="8.25" customHeight="1">
      <c r="E1" s="26" t="s">
        <v>9</v>
      </c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s="3" customFormat="1" ht="24.75" customHeight="1">
      <c r="A2" s="30" t="s">
        <v>26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15" s="3" customFormat="1" ht="23.25" customHeight="1">
      <c r="A3" s="39" t="s">
        <v>29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</row>
    <row r="4" spans="1:15" s="3" customFormat="1" ht="23.25" customHeight="1">
      <c r="A4" s="17" t="s">
        <v>33</v>
      </c>
      <c r="B4" s="18"/>
      <c r="C4" s="18"/>
      <c r="D4" s="18"/>
      <c r="E4" s="18"/>
      <c r="F4" s="18"/>
      <c r="G4" s="18"/>
      <c r="H4" s="18"/>
      <c r="I4" s="16"/>
      <c r="J4" s="16"/>
      <c r="K4" s="16"/>
      <c r="L4" s="16"/>
      <c r="M4" s="16"/>
      <c r="N4" s="16"/>
      <c r="O4" s="16"/>
    </row>
    <row r="5" spans="1:15" s="3" customFormat="1" ht="31.5" customHeight="1">
      <c r="A5" s="40" t="s">
        <v>0</v>
      </c>
      <c r="B5" s="41"/>
      <c r="C5" s="41"/>
      <c r="D5" s="41"/>
      <c r="E5" s="41"/>
      <c r="F5" s="42"/>
      <c r="G5" s="43" t="s">
        <v>10</v>
      </c>
      <c r="H5" s="44"/>
      <c r="I5" s="44"/>
      <c r="J5" s="44"/>
      <c r="K5" s="44"/>
      <c r="L5" s="44"/>
      <c r="M5" s="44"/>
      <c r="N5" s="44"/>
      <c r="O5" s="45"/>
    </row>
    <row r="6" spans="1:15" s="3" customFormat="1" ht="30.75" customHeight="1">
      <c r="A6" s="40" t="s">
        <v>20</v>
      </c>
      <c r="B6" s="41"/>
      <c r="C6" s="41"/>
      <c r="D6" s="41"/>
      <c r="E6" s="41"/>
      <c r="F6" s="42"/>
      <c r="G6" s="46" t="s">
        <v>1</v>
      </c>
      <c r="H6" s="47"/>
      <c r="I6" s="47"/>
      <c r="J6" s="47"/>
      <c r="K6" s="47"/>
      <c r="L6" s="47"/>
      <c r="M6" s="47"/>
      <c r="N6" s="47"/>
      <c r="O6" s="48"/>
    </row>
    <row r="7" spans="1:15" s="3" customFormat="1" ht="5.25" customHeight="1"/>
    <row r="8" spans="1:15" s="3" customFormat="1" ht="53.25" customHeight="1">
      <c r="A8" s="32" t="s">
        <v>19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</row>
    <row r="9" spans="1:15" ht="10.5" customHeight="1"/>
    <row r="10" spans="1:15" ht="27.75" customHeight="1">
      <c r="A10" s="49" t="s">
        <v>2</v>
      </c>
      <c r="B10" s="51" t="s">
        <v>11</v>
      </c>
      <c r="C10" s="51"/>
      <c r="D10" s="51"/>
      <c r="E10" s="49" t="s">
        <v>13</v>
      </c>
      <c r="F10" s="33" t="s">
        <v>21</v>
      </c>
      <c r="G10" s="34"/>
      <c r="H10" s="35"/>
      <c r="I10" s="36" t="s">
        <v>3</v>
      </c>
      <c r="J10" s="37"/>
      <c r="K10" s="37"/>
      <c r="L10" s="38"/>
      <c r="M10" s="36" t="s">
        <v>22</v>
      </c>
      <c r="N10" s="37"/>
      <c r="O10" s="38"/>
    </row>
    <row r="11" spans="1:15" ht="84">
      <c r="A11" s="50"/>
      <c r="B11" s="50"/>
      <c r="C11" s="50"/>
      <c r="D11" s="50"/>
      <c r="E11" s="50"/>
      <c r="F11" s="12" t="s">
        <v>14</v>
      </c>
      <c r="G11" s="12" t="s">
        <v>15</v>
      </c>
      <c r="H11" s="12" t="s">
        <v>16</v>
      </c>
      <c r="I11" s="13" t="s">
        <v>8</v>
      </c>
      <c r="J11" s="13" t="s">
        <v>17</v>
      </c>
      <c r="K11" s="13" t="s">
        <v>28</v>
      </c>
      <c r="L11" s="13" t="s">
        <v>4</v>
      </c>
      <c r="M11" s="13" t="s">
        <v>5</v>
      </c>
      <c r="N11" s="13" t="s">
        <v>6</v>
      </c>
      <c r="O11" s="13" t="s">
        <v>34</v>
      </c>
    </row>
    <row r="12" spans="1:15" ht="45" customHeight="1">
      <c r="A12" s="4">
        <v>1</v>
      </c>
      <c r="B12" s="27" t="s">
        <v>30</v>
      </c>
      <c r="C12" s="28"/>
      <c r="D12" s="29"/>
      <c r="E12" s="8">
        <v>1</v>
      </c>
      <c r="F12" s="5">
        <v>679000</v>
      </c>
      <c r="G12" s="5">
        <v>714000</v>
      </c>
      <c r="H12" s="5">
        <v>728000</v>
      </c>
      <c r="I12" s="5">
        <f>(F12+G12+H12)/3</f>
        <v>707000</v>
      </c>
      <c r="J12" s="5">
        <f>I12*E12</f>
        <v>707000</v>
      </c>
      <c r="K12" s="6">
        <f>STDEVA(F12,G12,H12)</f>
        <v>25238.858928247926</v>
      </c>
      <c r="L12" s="7">
        <f>K12/J12</f>
        <v>3.569852747984148E-2</v>
      </c>
      <c r="M12" s="5">
        <f>E12/3*(F12+G12+H12)</f>
        <v>707000</v>
      </c>
      <c r="N12" s="5">
        <f>M12/E12</f>
        <v>707000</v>
      </c>
      <c r="O12" s="20">
        <f>N12*E12</f>
        <v>707000</v>
      </c>
    </row>
    <row r="13" spans="1:15" s="3" customFormat="1">
      <c r="A13" s="52" t="s">
        <v>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19">
        <f>O12</f>
        <v>707000</v>
      </c>
    </row>
    <row r="14" spans="1:15" s="14" customFormat="1">
      <c r="A14" s="53" t="s">
        <v>27</v>
      </c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5"/>
    </row>
    <row r="15" spans="1:15" ht="1.5" customHeight="1"/>
    <row r="16" spans="1:15" ht="15.75">
      <c r="A16" s="3"/>
      <c r="B16" s="3"/>
      <c r="C16" s="3"/>
      <c r="D16" s="3"/>
      <c r="E16" s="3"/>
      <c r="F16" s="3"/>
      <c r="G16" s="3"/>
      <c r="H16" s="1"/>
    </row>
    <row r="17" spans="1:16" s="15" customFormat="1" ht="15.75">
      <c r="A17" s="3"/>
      <c r="B17" s="3"/>
      <c r="C17" s="3"/>
      <c r="D17" s="3"/>
      <c r="E17" s="3"/>
      <c r="F17" s="3"/>
      <c r="G17" s="3"/>
      <c r="H17" s="1"/>
    </row>
    <row r="18" spans="1:16" ht="16.5" customHeight="1">
      <c r="A18" s="2"/>
      <c r="B18" s="2"/>
      <c r="C18" s="2"/>
      <c r="D18" s="2"/>
      <c r="E18" s="2"/>
      <c r="F18" s="2"/>
      <c r="G18" s="2"/>
      <c r="H18" s="2"/>
    </row>
    <row r="19" spans="1:16" s="14" customFormat="1" ht="22.5" customHeight="1">
      <c r="A19" s="58" t="s">
        <v>31</v>
      </c>
      <c r="B19" s="58"/>
      <c r="C19" s="58"/>
      <c r="D19" s="58"/>
      <c r="E19" s="58"/>
      <c r="F19" s="58"/>
      <c r="G19" s="58"/>
      <c r="H19" s="58"/>
      <c r="I19" s="58" t="s">
        <v>12</v>
      </c>
      <c r="J19" s="58"/>
      <c r="K19" s="58"/>
      <c r="L19" s="59" t="s">
        <v>32</v>
      </c>
      <c r="M19" s="59"/>
      <c r="N19" s="59"/>
      <c r="O19" s="59"/>
      <c r="P19" s="59"/>
    </row>
    <row r="20" spans="1:16" s="22" customFormat="1" ht="21" customHeight="1">
      <c r="A20" s="56" t="s">
        <v>23</v>
      </c>
      <c r="B20" s="56"/>
      <c r="C20" s="56"/>
      <c r="D20" s="56"/>
      <c r="E20" s="56"/>
      <c r="F20" s="56"/>
      <c r="G20" s="56"/>
      <c r="H20" s="56"/>
      <c r="I20" s="56" t="s">
        <v>24</v>
      </c>
      <c r="J20" s="56"/>
      <c r="K20" s="56"/>
      <c r="L20" s="57"/>
      <c r="M20" s="57"/>
      <c r="N20" s="57"/>
      <c r="O20" s="10"/>
      <c r="P20" s="10"/>
    </row>
    <row r="21" spans="1:16" s="9" customFormat="1" ht="6" customHeight="1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</row>
    <row r="23" spans="1:16" s="15" customFormat="1"/>
    <row r="24" spans="1:16" s="15" customFormat="1"/>
    <row r="27" spans="1:16" s="21" customFormat="1"/>
    <row r="29" spans="1:16">
      <c r="B29" s="23" t="s">
        <v>18</v>
      </c>
      <c r="C29" s="24"/>
    </row>
    <row r="30" spans="1:16" ht="12" customHeight="1">
      <c r="B30" s="25" t="s">
        <v>25</v>
      </c>
      <c r="C30" s="24"/>
    </row>
  </sheetData>
  <mergeCells count="23">
    <mergeCell ref="A13:N13"/>
    <mergeCell ref="A14:O14"/>
    <mergeCell ref="A20:H20"/>
    <mergeCell ref="I20:K20"/>
    <mergeCell ref="L20:N20"/>
    <mergeCell ref="A19:H19"/>
    <mergeCell ref="I19:K19"/>
    <mergeCell ref="L19:P19"/>
    <mergeCell ref="E1:O1"/>
    <mergeCell ref="B12:D12"/>
    <mergeCell ref="A2:O2"/>
    <mergeCell ref="A8:O8"/>
    <mergeCell ref="F10:H10"/>
    <mergeCell ref="I10:L10"/>
    <mergeCell ref="M10:O10"/>
    <mergeCell ref="A3:O3"/>
    <mergeCell ref="A5:F5"/>
    <mergeCell ref="G5:O5"/>
    <mergeCell ref="A6:F6"/>
    <mergeCell ref="G6:O6"/>
    <mergeCell ref="A10:A11"/>
    <mergeCell ref="B10:D11"/>
    <mergeCell ref="E10:E11"/>
  </mergeCells>
  <pageMargins left="0.88" right="0" top="0.69" bottom="0" header="0.8" footer="0"/>
  <pageSetup paperSize="9" scale="87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2018-10-23T12:06:07Z</dcterms:modified>
</cp:coreProperties>
</file>