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4000" windowHeight="9600"/>
  </bookViews>
  <sheets>
    <sheet name="Лист1" sheetId="1" r:id="rId1"/>
  </sheets>
  <definedNames>
    <definedName name="_xlnm.Print_Area" localSheetId="0">Лист1!$A$1:$O$29</definedName>
  </definedNames>
  <calcPr calcId="162913"/>
</workbook>
</file>

<file path=xl/calcChain.xml><?xml version="1.0" encoding="utf-8"?>
<calcChain xmlns="http://schemas.openxmlformats.org/spreadsheetml/2006/main">
  <c r="I11" i="1" l="1"/>
  <c r="M11" i="1" l="1"/>
  <c r="N11" i="1" s="1"/>
  <c r="O11" i="1" s="1"/>
  <c r="O12" i="1" s="1"/>
  <c r="K11" i="1"/>
  <c r="J11" i="1"/>
  <c r="L11" i="1" l="1"/>
</calcChain>
</file>

<file path=xl/sharedStrings.xml><?xml version="1.0" encoding="utf-8"?>
<sst xmlns="http://schemas.openxmlformats.org/spreadsheetml/2006/main" count="32" uniqueCount="32">
  <si>
    <t>Основные характеристики объекта закупки</t>
  </si>
  <si>
    <t>Метод сопоставимых рыночных цен (анализа рынка)</t>
  </si>
  <si>
    <t>№</t>
  </si>
  <si>
    <t>Оценка однородности совокупности значений</t>
  </si>
  <si>
    <t>Коэффициент вариации цен, V (%)</t>
  </si>
  <si>
    <t>Расчет Н(М)КЦ, ЦКЕП по формуле НМЦК=v/n* Σⁿᵢ‗₁ Цᵢ</t>
  </si>
  <si>
    <t>Цена за единицу изм. С округлением до сотых долей после запятой</t>
  </si>
  <si>
    <t xml:space="preserve">                                                                                                                                                                     Итого</t>
  </si>
  <si>
    <t>Средняя арифметическая цена за единицу</t>
  </si>
  <si>
    <t>Н(М)КЦ, ЦКЕП контракта с учетом округления цены за единицу</t>
  </si>
  <si>
    <t xml:space="preserve">                                                                                                                                </t>
  </si>
  <si>
    <t>в соответствии с техническим заданием</t>
  </si>
  <si>
    <t>Наименование предмета договора</t>
  </si>
  <si>
    <t xml:space="preserve">_______________           </t>
  </si>
  <si>
    <t xml:space="preserve">Кол-во </t>
  </si>
  <si>
    <t>Коммерческое предложение      № 1</t>
  </si>
  <si>
    <t xml:space="preserve">Коммерческое предложение              № 2 </t>
  </si>
  <si>
    <t xml:space="preserve">Коммерческое предложение           № 3 </t>
  </si>
  <si>
    <t>Средняя арифметическая сумма Н(М)КЦ, договора</t>
  </si>
  <si>
    <t xml:space="preserve">       В качестве источника информации о цене работ, являющихся предметом заказа, использовалась информация о ценах исполнителей (ценовые предложения компаний, осуществляющих деятельность на рынке товаров, работ, услуг, являющихся предметом торгов), путём запроса коммерческих предложений.</t>
  </si>
  <si>
    <t>Используемый метод определения НМЦД                        с обоснованием</t>
  </si>
  <si>
    <t>Коммерческое предложение, за единицу (руб.)</t>
  </si>
  <si>
    <t>Н(М)Ц, определяемая методом сопоставимых рыночных цен (анализа рынка)</t>
  </si>
  <si>
    <t xml:space="preserve">должность </t>
  </si>
  <si>
    <t xml:space="preserve">(подпись)
</t>
  </si>
  <si>
    <t xml:space="preserve">ОБОСНОВАНИЕ НАЧАЛЬНОЙ (МАКСИМАЛЬНОЙ) ЦЕНЫ ДОГОВОРА </t>
  </si>
  <si>
    <t xml:space="preserve"> Дата подготовки обоснования НМЦД: 22 октября 2018 года</t>
  </si>
  <si>
    <t xml:space="preserve">Среднее квадратичное отклонение </t>
  </si>
  <si>
    <t xml:space="preserve"> поставка   дизельного   топлива  </t>
  </si>
  <si>
    <t xml:space="preserve">поставка   дизельного   топлива  </t>
  </si>
  <si>
    <t>Директор ООО Санаторий «Танып» РБ</t>
  </si>
  <si>
    <t>/К.С. Ямалетдинов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</si>
</sst>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.7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0" tint="-0.34998626667073579"/>
      <name val="Times New Roman"/>
      <family val="1"/>
      <charset val="204"/>
    </font>
    <font>
      <sz val="8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Font="1"/>
    <xf numFmtId="0" fontId="0" fillId="0" borderId="0" xfId="0"/>
    <xf numFmtId="164" fontId="5" fillId="0" borderId="1" xfId="2" applyFont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vertical="top"/>
    </xf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2" xfId="0" applyFont="1" applyBorder="1" applyAlignment="1">
      <alignment horizontal="center" vertical="distributed"/>
    </xf>
    <xf numFmtId="0" fontId="11" fillId="0" borderId="0" xfId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distributed"/>
    </xf>
    <xf numFmtId="0" fontId="12" fillId="0" borderId="4" xfId="1" applyFont="1" applyBorder="1" applyAlignment="1">
      <alignment horizontal="left" vertical="distributed"/>
    </xf>
    <xf numFmtId="0" fontId="12" fillId="0" borderId="2" xfId="1" applyFont="1" applyBorder="1" applyAlignment="1">
      <alignment horizontal="left" vertical="distributed"/>
    </xf>
    <xf numFmtId="0" fontId="13" fillId="0" borderId="3" xfId="1" applyFont="1" applyBorder="1" applyAlignment="1">
      <alignment horizontal="center" vertical="distributed"/>
    </xf>
    <xf numFmtId="0" fontId="13" fillId="0" borderId="4" xfId="1" applyFont="1" applyBorder="1" applyAlignment="1">
      <alignment horizontal="center" vertical="distributed"/>
    </xf>
    <xf numFmtId="0" fontId="13" fillId="0" borderId="2" xfId="1" applyFont="1" applyBorder="1" applyAlignment="1">
      <alignment horizontal="center" vertical="distributed"/>
    </xf>
    <xf numFmtId="0" fontId="2" fillId="0" borderId="3" xfId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distributed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9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Другая 1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zoomScalePageLayoutView="90" workbookViewId="0">
      <selection activeCell="A12" sqref="A12:N12"/>
    </sheetView>
  </sheetViews>
  <sheetFormatPr defaultRowHeight="15" x14ac:dyDescent="0.25"/>
  <cols>
    <col min="1" max="1" width="3.42578125" customWidth="1"/>
    <col min="3" max="3" width="7.42578125" customWidth="1"/>
    <col min="4" max="4" width="7.28515625" customWidth="1"/>
    <col min="5" max="5" width="7.7109375" customWidth="1"/>
    <col min="6" max="6" width="11.5703125" customWidth="1"/>
    <col min="7" max="9" width="11.42578125" customWidth="1"/>
    <col min="10" max="10" width="11" customWidth="1"/>
    <col min="11" max="12" width="10.7109375" customWidth="1"/>
    <col min="13" max="14" width="11.140625" customWidth="1"/>
    <col min="15" max="15" width="15" customWidth="1"/>
  </cols>
  <sheetData>
    <row r="1" spans="1:15" ht="8.25" customHeight="1" x14ac:dyDescent="0.25">
      <c r="E1" s="23" t="s">
        <v>10</v>
      </c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3" customFormat="1" ht="24.75" customHeight="1" x14ac:dyDescent="0.25">
      <c r="A2" s="27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3" customFormat="1" ht="23.25" customHeight="1" x14ac:dyDescent="0.25">
      <c r="A3" s="36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3" customFormat="1" ht="31.5" customHeight="1" x14ac:dyDescent="0.25">
      <c r="A4" s="37" t="s">
        <v>0</v>
      </c>
      <c r="B4" s="38"/>
      <c r="C4" s="38"/>
      <c r="D4" s="38"/>
      <c r="E4" s="38"/>
      <c r="F4" s="39"/>
      <c r="G4" s="40" t="s">
        <v>11</v>
      </c>
      <c r="H4" s="41"/>
      <c r="I4" s="41"/>
      <c r="J4" s="41"/>
      <c r="K4" s="41"/>
      <c r="L4" s="41"/>
      <c r="M4" s="41"/>
      <c r="N4" s="41"/>
      <c r="O4" s="42"/>
    </row>
    <row r="5" spans="1:15" s="3" customFormat="1" ht="30.75" customHeight="1" x14ac:dyDescent="0.25">
      <c r="A5" s="37" t="s">
        <v>20</v>
      </c>
      <c r="B5" s="38"/>
      <c r="C5" s="38"/>
      <c r="D5" s="38"/>
      <c r="E5" s="38"/>
      <c r="F5" s="39"/>
      <c r="G5" s="43" t="s">
        <v>1</v>
      </c>
      <c r="H5" s="44"/>
      <c r="I5" s="44"/>
      <c r="J5" s="44"/>
      <c r="K5" s="44"/>
      <c r="L5" s="44"/>
      <c r="M5" s="44"/>
      <c r="N5" s="44"/>
      <c r="O5" s="45"/>
    </row>
    <row r="6" spans="1:15" s="3" customFormat="1" ht="5.25" customHeight="1" x14ac:dyDescent="0.25"/>
    <row r="7" spans="1:15" s="3" customFormat="1" ht="53.25" customHeight="1" x14ac:dyDescent="0.25">
      <c r="A7" s="29" t="s">
        <v>19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0.5" customHeight="1" x14ac:dyDescent="0.25"/>
    <row r="9" spans="1:15" ht="27.75" customHeight="1" x14ac:dyDescent="0.25">
      <c r="A9" s="46" t="s">
        <v>2</v>
      </c>
      <c r="B9" s="48" t="s">
        <v>12</v>
      </c>
      <c r="C9" s="48"/>
      <c r="D9" s="48"/>
      <c r="E9" s="46" t="s">
        <v>14</v>
      </c>
      <c r="F9" s="30" t="s">
        <v>21</v>
      </c>
      <c r="G9" s="31"/>
      <c r="H9" s="32"/>
      <c r="I9" s="33" t="s">
        <v>3</v>
      </c>
      <c r="J9" s="34"/>
      <c r="K9" s="34"/>
      <c r="L9" s="35"/>
      <c r="M9" s="33" t="s">
        <v>22</v>
      </c>
      <c r="N9" s="34"/>
      <c r="O9" s="35"/>
    </row>
    <row r="10" spans="1:15" ht="84" x14ac:dyDescent="0.25">
      <c r="A10" s="47"/>
      <c r="B10" s="47"/>
      <c r="C10" s="47"/>
      <c r="D10" s="47"/>
      <c r="E10" s="47"/>
      <c r="F10" s="12" t="s">
        <v>15</v>
      </c>
      <c r="G10" s="12" t="s">
        <v>16</v>
      </c>
      <c r="H10" s="12" t="s">
        <v>17</v>
      </c>
      <c r="I10" s="13" t="s">
        <v>8</v>
      </c>
      <c r="J10" s="13" t="s">
        <v>18</v>
      </c>
      <c r="K10" s="13" t="s">
        <v>27</v>
      </c>
      <c r="L10" s="13" t="s">
        <v>4</v>
      </c>
      <c r="M10" s="13" t="s">
        <v>5</v>
      </c>
      <c r="N10" s="13" t="s">
        <v>6</v>
      </c>
      <c r="O10" s="13" t="s">
        <v>9</v>
      </c>
    </row>
    <row r="11" spans="1:15" ht="45" customHeight="1" x14ac:dyDescent="0.25">
      <c r="A11" s="4">
        <v>1</v>
      </c>
      <c r="B11" s="24" t="s">
        <v>29</v>
      </c>
      <c r="C11" s="25"/>
      <c r="D11" s="26"/>
      <c r="E11" s="8">
        <v>1</v>
      </c>
      <c r="F11" s="5">
        <v>465372</v>
      </c>
      <c r="G11" s="5">
        <v>567300</v>
      </c>
      <c r="H11" s="5">
        <v>578500</v>
      </c>
      <c r="I11" s="5">
        <f>(F11+G11+H11)/3</f>
        <v>537057.33333333337</v>
      </c>
      <c r="J11" s="5">
        <f>I11*E11</f>
        <v>537057.33333333337</v>
      </c>
      <c r="K11" s="6">
        <f>STDEVA(F11,G11,H11)</f>
        <v>62333.379992852409</v>
      </c>
      <c r="L11" s="7">
        <f>K11/J11</f>
        <v>0.11606466595655661</v>
      </c>
      <c r="M11" s="5">
        <f>E11/3*(F11+G11+H11)</f>
        <v>537057.33333333326</v>
      </c>
      <c r="N11" s="5">
        <f>M11/E11</f>
        <v>537057.33333333326</v>
      </c>
      <c r="O11" s="17">
        <f>N11*E11</f>
        <v>537057.33333333326</v>
      </c>
    </row>
    <row r="12" spans="1:15" s="3" customFormat="1" x14ac:dyDescent="0.25">
      <c r="A12" s="49" t="s">
        <v>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16">
        <f>O11</f>
        <v>537057.33333333326</v>
      </c>
    </row>
    <row r="13" spans="1:15" s="14" customFormat="1" x14ac:dyDescent="0.25">
      <c r="A13" s="50" t="s">
        <v>26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4" spans="1:15" ht="1.5" customHeight="1" x14ac:dyDescent="0.25"/>
    <row r="15" spans="1:15" ht="15.75" x14ac:dyDescent="0.25">
      <c r="A15" s="3"/>
      <c r="B15" s="3"/>
      <c r="C15" s="3"/>
      <c r="D15" s="3"/>
      <c r="E15" s="3"/>
      <c r="F15" s="3"/>
      <c r="G15" s="3"/>
      <c r="H15" s="1"/>
    </row>
    <row r="16" spans="1:15" s="15" customFormat="1" ht="15.75" x14ac:dyDescent="0.25">
      <c r="A16" s="3"/>
      <c r="B16" s="3"/>
      <c r="C16" s="3"/>
      <c r="D16" s="3"/>
      <c r="E16" s="3"/>
      <c r="F16" s="3"/>
      <c r="G16" s="3"/>
      <c r="H16" s="1"/>
    </row>
    <row r="17" spans="1:16" ht="16.5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6" s="14" customFormat="1" ht="22.5" customHeight="1" x14ac:dyDescent="0.25">
      <c r="A18" s="55" t="s">
        <v>30</v>
      </c>
      <c r="B18" s="55"/>
      <c r="C18" s="55"/>
      <c r="D18" s="55"/>
      <c r="E18" s="55"/>
      <c r="F18" s="55"/>
      <c r="G18" s="55"/>
      <c r="H18" s="55"/>
      <c r="I18" s="55" t="s">
        <v>13</v>
      </c>
      <c r="J18" s="55"/>
      <c r="K18" s="55"/>
      <c r="L18" s="56" t="s">
        <v>31</v>
      </c>
      <c r="M18" s="56"/>
      <c r="N18" s="56"/>
      <c r="O18" s="56"/>
      <c r="P18" s="56"/>
    </row>
    <row r="19" spans="1:16" s="19" customFormat="1" ht="21" customHeight="1" x14ac:dyDescent="0.25">
      <c r="A19" s="53" t="s">
        <v>23</v>
      </c>
      <c r="B19" s="53"/>
      <c r="C19" s="53"/>
      <c r="D19" s="53"/>
      <c r="E19" s="53"/>
      <c r="F19" s="53"/>
      <c r="G19" s="53"/>
      <c r="H19" s="53"/>
      <c r="I19" s="53" t="s">
        <v>24</v>
      </c>
      <c r="J19" s="53"/>
      <c r="K19" s="53"/>
      <c r="L19" s="54"/>
      <c r="M19" s="54"/>
      <c r="N19" s="54"/>
      <c r="O19" s="10"/>
      <c r="P19" s="10"/>
    </row>
    <row r="20" spans="1:16" s="9" customFormat="1" ht="6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2" spans="1:16" s="15" customFormat="1" x14ac:dyDescent="0.25"/>
    <row r="23" spans="1:16" s="15" customFormat="1" x14ac:dyDescent="0.25"/>
    <row r="26" spans="1:16" s="18" customFormat="1" x14ac:dyDescent="0.25"/>
    <row r="28" spans="1:16" x14ac:dyDescent="0.25">
      <c r="B28" s="20"/>
      <c r="C28" s="21"/>
    </row>
    <row r="29" spans="1:16" ht="12" customHeight="1" x14ac:dyDescent="0.25">
      <c r="B29" s="22"/>
      <c r="C29" s="21"/>
    </row>
  </sheetData>
  <mergeCells count="23">
    <mergeCell ref="A12:N12"/>
    <mergeCell ref="A13:O13"/>
    <mergeCell ref="A19:H19"/>
    <mergeCell ref="I19:K19"/>
    <mergeCell ref="L19:N19"/>
    <mergeCell ref="A18:H18"/>
    <mergeCell ref="I18:K18"/>
    <mergeCell ref="L18:P18"/>
    <mergeCell ref="E1:O1"/>
    <mergeCell ref="B11:D11"/>
    <mergeCell ref="A2:O2"/>
    <mergeCell ref="A7:O7"/>
    <mergeCell ref="F9:H9"/>
    <mergeCell ref="I9:L9"/>
    <mergeCell ref="M9:O9"/>
    <mergeCell ref="A3:O3"/>
    <mergeCell ref="A4:F4"/>
    <mergeCell ref="G4:O4"/>
    <mergeCell ref="A5:F5"/>
    <mergeCell ref="G5:O5"/>
    <mergeCell ref="A9:A10"/>
    <mergeCell ref="B9:D10"/>
    <mergeCell ref="E9:E10"/>
  </mergeCells>
  <pageMargins left="0.88" right="0" top="0.69" bottom="0" header="0.8" footer="0"/>
  <pageSetup paperSize="9" scale="8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2018-10-25T09:23:42Z</dcterms:modified>
</cp:coreProperties>
</file>