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4000" windowHeight="9735"/>
  </bookViews>
  <sheets>
    <sheet name="Лист1" sheetId="1" r:id="rId1"/>
  </sheets>
  <definedNames>
    <definedName name="_xlnm.Print_Area" localSheetId="0">Лист1!$A$1:$N$21</definedName>
  </definedNames>
  <calcPr calcId="152511"/>
</workbook>
</file>

<file path=xl/calcChain.xml><?xml version="1.0" encoding="utf-8"?>
<calcChain xmlns="http://schemas.openxmlformats.org/spreadsheetml/2006/main">
  <c r="L12" i="1" l="1"/>
  <c r="M12" i="1" s="1"/>
  <c r="N12" i="1" s="1"/>
  <c r="J12" i="1"/>
  <c r="H12" i="1"/>
  <c r="I12" i="1" s="1"/>
  <c r="L11" i="1"/>
  <c r="M11" i="1" s="1"/>
  <c r="N11" i="1" s="1"/>
  <c r="J11" i="1"/>
  <c r="H11" i="1"/>
  <c r="I11" i="1" s="1"/>
  <c r="K12" i="1" l="1"/>
  <c r="N13" i="1"/>
  <c r="K11" i="1"/>
</calcChain>
</file>

<file path=xl/sharedStrings.xml><?xml version="1.0" encoding="utf-8"?>
<sst xmlns="http://schemas.openxmlformats.org/spreadsheetml/2006/main" count="36" uniqueCount="35">
  <si>
    <t>Основные характеристики объекта закупки</t>
  </si>
  <si>
    <t>Метод сопоставимых рыночных цен (анализа рынка)</t>
  </si>
  <si>
    <t>№</t>
  </si>
  <si>
    <t>Оценка однородности совокупности значений</t>
  </si>
  <si>
    <t xml:space="preserve">Среднее квадратичное откланение </t>
  </si>
  <si>
    <t>Коэффициент вариации цен, V (%)</t>
  </si>
  <si>
    <t>Расчет Н(М)КЦ, ЦКЕП по формуле НМЦК=v/n* Σⁿᵢ‗₁ Цᵢ</t>
  </si>
  <si>
    <t>Цена за единицу изм. С округлением до сотых долей после запятой</t>
  </si>
  <si>
    <t xml:space="preserve">                                                                                                                                                                     Итого</t>
  </si>
  <si>
    <t>Средняя арифметическая цена за единицу</t>
  </si>
  <si>
    <t>Н(М)КЦ, ЦКЕП контракта с учетом округления цены за единицу</t>
  </si>
  <si>
    <t xml:space="preserve">                                                                                                                                </t>
  </si>
  <si>
    <t>в соответствии с техническим заданием</t>
  </si>
  <si>
    <t>Наименование предмета договора</t>
  </si>
  <si>
    <t xml:space="preserve">_______________           </t>
  </si>
  <si>
    <t xml:space="preserve">Кол-во </t>
  </si>
  <si>
    <t>Средняя арифметическая сумма Н(М)КЦ, договора</t>
  </si>
  <si>
    <t xml:space="preserve">       В качестве источника информации о цене работ, являющихся предметом заказа, использовалась информация о ценах исполнителей (ценовые предложения компаний, осуществляющих деятельность на рынке товаров, работ, услуг, являющихся предметом торгов), путём запроса коммерческих предложений.</t>
  </si>
  <si>
    <t>Используемый метод определения НМЦД                        с обоснованием</t>
  </si>
  <si>
    <t>Коммерческое предложение, за единицу (руб.)</t>
  </si>
  <si>
    <t>Н(М)Ц, определяемая методом сопоставимых рыночных цен (анализа рынка)</t>
  </si>
  <si>
    <t xml:space="preserve">должность </t>
  </si>
  <si>
    <t xml:space="preserve">(подпись)
</t>
  </si>
  <si>
    <t xml:space="preserve">ОБОСНОВАНИЕ НАЧАЛЬНОЙ (МАКСИМАЛЬНОЙ) ЦЕНЫ ДОГОВОРА </t>
  </si>
  <si>
    <t>Ед.изм</t>
  </si>
  <si>
    <t>/___________________ /</t>
  </si>
  <si>
    <t>Гл.врач</t>
  </si>
  <si>
    <t>Коммерческое предложение № 2  б/н от 16.11.2018</t>
  </si>
  <si>
    <t>Коммерческое предложение  № 1 б/н от 19.11.2018г.</t>
  </si>
  <si>
    <t>Коммерческое предложение  № 3 б/н от 14.11.2018</t>
  </si>
  <si>
    <t>пара</t>
  </si>
  <si>
    <t xml:space="preserve">на поставку перчаток медицинских                   
</t>
  </si>
  <si>
    <t xml:space="preserve">Перчатки смотровые латексные текстурированные, неопудренные двойного хлорирования, с валиком размер S                                     </t>
  </si>
  <si>
    <r>
      <t xml:space="preserve">Перчатки смотровые латексные текстурированные, неопудренные двойного хлорирования, с валиком размер  </t>
    </r>
    <r>
      <rPr>
        <b/>
        <sz val="10"/>
        <color indexed="8"/>
        <rFont val="Times New Roman"/>
        <family val="1"/>
        <charset val="204"/>
      </rPr>
      <t xml:space="preserve">  M</t>
    </r>
  </si>
  <si>
    <t xml:space="preserve"> Дата подготовки обоснования НМЦД: 14 января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</si>
</sst>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.7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0" tint="-0.3499862666707357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2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0" fontId="0" fillId="0" borderId="0" xfId="0"/>
    <xf numFmtId="0" fontId="0" fillId="2" borderId="0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Font="1"/>
    <xf numFmtId="0" fontId="0" fillId="0" borderId="0" xfId="0"/>
    <xf numFmtId="164" fontId="5" fillId="0" borderId="1" xfId="2" applyFont="1" applyBorder="1" applyAlignment="1">
      <alignment horizontal="right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5" fillId="0" borderId="0" xfId="0" applyFont="1"/>
    <xf numFmtId="0" fontId="15" fillId="0" borderId="0" xfId="0" applyFont="1" applyAlignment="1">
      <alignment vertical="top"/>
    </xf>
    <xf numFmtId="0" fontId="0" fillId="0" borderId="0" xfId="0"/>
    <xf numFmtId="0" fontId="5" fillId="0" borderId="3" xfId="0" applyFont="1" applyBorder="1" applyAlignment="1"/>
    <xf numFmtId="2" fontId="5" fillId="0" borderId="1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top" wrapText="1"/>
    </xf>
    <xf numFmtId="0" fontId="18" fillId="0" borderId="1" xfId="0" applyFont="1" applyBorder="1"/>
    <xf numFmtId="0" fontId="16" fillId="0" borderId="8" xfId="0" applyFont="1" applyBorder="1" applyAlignment="1">
      <alignment vertical="top" wrapText="1"/>
    </xf>
    <xf numFmtId="0" fontId="0" fillId="0" borderId="0" xfId="0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distributed"/>
    </xf>
    <xf numFmtId="0" fontId="5" fillId="0" borderId="4" xfId="0" applyFont="1" applyBorder="1" applyAlignment="1">
      <alignment horizontal="center" vertical="distributed"/>
    </xf>
    <xf numFmtId="0" fontId="5" fillId="0" borderId="2" xfId="0" applyFont="1" applyBorder="1" applyAlignment="1">
      <alignment horizontal="center" vertical="distributed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distributed"/>
    </xf>
    <xf numFmtId="0" fontId="12" fillId="0" borderId="4" xfId="1" applyFont="1" applyBorder="1" applyAlignment="1">
      <alignment horizontal="left" vertical="distributed"/>
    </xf>
    <xf numFmtId="0" fontId="12" fillId="0" borderId="2" xfId="1" applyFont="1" applyBorder="1" applyAlignment="1">
      <alignment horizontal="left" vertical="distributed"/>
    </xf>
    <xf numFmtId="0" fontId="13" fillId="0" borderId="3" xfId="1" applyFont="1" applyBorder="1" applyAlignment="1">
      <alignment horizontal="center" vertical="distributed"/>
    </xf>
    <xf numFmtId="0" fontId="13" fillId="0" borderId="4" xfId="1" applyFont="1" applyBorder="1" applyAlignment="1">
      <alignment horizontal="center" vertical="distributed"/>
    </xf>
    <xf numFmtId="0" fontId="13" fillId="0" borderId="2" xfId="1" applyFont="1" applyBorder="1" applyAlignment="1">
      <alignment horizontal="center" vertical="distributed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distributed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9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Другая 1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view="pageBreakPreview" zoomScale="60" zoomScaleNormal="90" zoomScalePageLayoutView="90" workbookViewId="0">
      <selection activeCell="F17" sqref="F17"/>
    </sheetView>
  </sheetViews>
  <sheetFormatPr defaultRowHeight="15" x14ac:dyDescent="0.25"/>
  <cols>
    <col min="1" max="1" width="3.42578125" customWidth="1"/>
    <col min="2" max="2" width="31.28515625" customWidth="1"/>
    <col min="3" max="3" width="7.28515625" style="20" customWidth="1"/>
    <col min="4" max="4" width="7.7109375" customWidth="1"/>
    <col min="5" max="5" width="11.5703125" customWidth="1"/>
    <col min="6" max="8" width="11.42578125" customWidth="1"/>
    <col min="9" max="9" width="11" customWidth="1"/>
    <col min="10" max="11" width="10.7109375" customWidth="1"/>
    <col min="12" max="13" width="11.140625" customWidth="1"/>
    <col min="14" max="14" width="15" customWidth="1"/>
  </cols>
  <sheetData>
    <row r="1" spans="1:14" ht="8.25" customHeight="1" x14ac:dyDescent="0.25">
      <c r="D1" s="26" t="s">
        <v>11</v>
      </c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3" customFormat="1" ht="24.75" customHeight="1" x14ac:dyDescent="0.25">
      <c r="A2" s="27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3" customFormat="1" ht="40.5" customHeight="1" x14ac:dyDescent="0.25">
      <c r="A3" s="36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3" customFormat="1" ht="31.5" customHeight="1" x14ac:dyDescent="0.25">
      <c r="A4" s="38" t="s">
        <v>0</v>
      </c>
      <c r="B4" s="39"/>
      <c r="C4" s="39"/>
      <c r="D4" s="39"/>
      <c r="E4" s="40"/>
      <c r="F4" s="41" t="s">
        <v>12</v>
      </c>
      <c r="G4" s="42"/>
      <c r="H4" s="42"/>
      <c r="I4" s="42"/>
      <c r="J4" s="42"/>
      <c r="K4" s="42"/>
      <c r="L4" s="42"/>
      <c r="M4" s="42"/>
      <c r="N4" s="43"/>
    </row>
    <row r="5" spans="1:14" s="3" customFormat="1" ht="30.75" customHeight="1" x14ac:dyDescent="0.25">
      <c r="A5" s="38" t="s">
        <v>18</v>
      </c>
      <c r="B5" s="39"/>
      <c r="C5" s="39"/>
      <c r="D5" s="39"/>
      <c r="E5" s="40"/>
      <c r="F5" s="44" t="s">
        <v>1</v>
      </c>
      <c r="G5" s="45"/>
      <c r="H5" s="45"/>
      <c r="I5" s="45"/>
      <c r="J5" s="45"/>
      <c r="K5" s="45"/>
      <c r="L5" s="45"/>
      <c r="M5" s="45"/>
      <c r="N5" s="46"/>
    </row>
    <row r="6" spans="1:14" s="3" customFormat="1" ht="5.25" customHeight="1" x14ac:dyDescent="0.25"/>
    <row r="7" spans="1:14" s="3" customFormat="1" ht="53.25" customHeight="1" x14ac:dyDescent="0.25">
      <c r="A7" s="29" t="s">
        <v>17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0.5" customHeight="1" x14ac:dyDescent="0.25"/>
    <row r="9" spans="1:14" ht="27.75" customHeight="1" x14ac:dyDescent="0.25">
      <c r="A9" s="47" t="s">
        <v>2</v>
      </c>
      <c r="B9" s="49" t="s">
        <v>13</v>
      </c>
      <c r="C9" s="50" t="s">
        <v>24</v>
      </c>
      <c r="D9" s="47" t="s">
        <v>15</v>
      </c>
      <c r="E9" s="30" t="s">
        <v>19</v>
      </c>
      <c r="F9" s="31"/>
      <c r="G9" s="32"/>
      <c r="H9" s="33" t="s">
        <v>3</v>
      </c>
      <c r="I9" s="34"/>
      <c r="J9" s="34"/>
      <c r="K9" s="35"/>
      <c r="L9" s="33" t="s">
        <v>20</v>
      </c>
      <c r="M9" s="34"/>
      <c r="N9" s="35"/>
    </row>
    <row r="10" spans="1:14" ht="93" customHeight="1" thickBot="1" x14ac:dyDescent="0.3">
      <c r="A10" s="48"/>
      <c r="B10" s="48"/>
      <c r="C10" s="51"/>
      <c r="D10" s="48"/>
      <c r="E10" s="10" t="s">
        <v>28</v>
      </c>
      <c r="F10" s="10" t="s">
        <v>27</v>
      </c>
      <c r="G10" s="10" t="s">
        <v>29</v>
      </c>
      <c r="H10" s="11" t="s">
        <v>9</v>
      </c>
      <c r="I10" s="11" t="s">
        <v>16</v>
      </c>
      <c r="J10" s="11" t="s">
        <v>4</v>
      </c>
      <c r="K10" s="11" t="s">
        <v>5</v>
      </c>
      <c r="L10" s="11" t="s">
        <v>6</v>
      </c>
      <c r="M10" s="11" t="s">
        <v>7</v>
      </c>
      <c r="N10" s="11" t="s">
        <v>10</v>
      </c>
    </row>
    <row r="11" spans="1:14" s="20" customFormat="1" ht="53.25" customHeight="1" thickBot="1" x14ac:dyDescent="0.3">
      <c r="A11" s="21">
        <v>1</v>
      </c>
      <c r="B11" s="23" t="s">
        <v>33</v>
      </c>
      <c r="C11" s="24" t="s">
        <v>30</v>
      </c>
      <c r="D11" s="24">
        <v>25000</v>
      </c>
      <c r="E11" s="15">
        <v>8.08</v>
      </c>
      <c r="F11" s="15">
        <v>7.14</v>
      </c>
      <c r="G11" s="15">
        <v>12</v>
      </c>
      <c r="H11" s="4">
        <f>(E11+F11+G11)/3</f>
        <v>9.0733333333333324</v>
      </c>
      <c r="I11" s="4">
        <f>H11*D11</f>
        <v>226833.33333333331</v>
      </c>
      <c r="J11" s="5">
        <f>STDEVA(E11,F11,G11)</f>
        <v>2.5777768199231925</v>
      </c>
      <c r="K11" s="6">
        <f>J11/I11</f>
        <v>1.1364188772622452E-5</v>
      </c>
      <c r="L11" s="4">
        <f>D11/3*(E11+F11+G11)</f>
        <v>226833.33333333334</v>
      </c>
      <c r="M11" s="4">
        <f>L11/D11</f>
        <v>9.0733333333333341</v>
      </c>
      <c r="N11" s="15">
        <f>M11*D11</f>
        <v>226833.33333333334</v>
      </c>
    </row>
    <row r="12" spans="1:14" s="20" customFormat="1" ht="55.5" customHeight="1" thickBot="1" x14ac:dyDescent="0.3">
      <c r="A12" s="21">
        <v>2</v>
      </c>
      <c r="B12" s="25" t="s">
        <v>32</v>
      </c>
      <c r="C12" s="24" t="s">
        <v>30</v>
      </c>
      <c r="D12" s="24">
        <v>30000</v>
      </c>
      <c r="E12" s="22">
        <v>8.08</v>
      </c>
      <c r="F12" s="22">
        <v>7.14</v>
      </c>
      <c r="G12" s="22">
        <v>12</v>
      </c>
      <c r="H12" s="4">
        <f t="shared" ref="H12" si="0">(E12+F12+G12)/3</f>
        <v>9.0733333333333324</v>
      </c>
      <c r="I12" s="4">
        <f t="shared" ref="I12" si="1">H12*D12</f>
        <v>272199.99999999994</v>
      </c>
      <c r="J12" s="5">
        <f t="shared" ref="J12" si="2">STDEVA(E12,F12,G12)</f>
        <v>2.5777768199231925</v>
      </c>
      <c r="K12" s="6">
        <f t="shared" ref="K12" si="3">J12/I12</f>
        <v>9.470157310518711E-6</v>
      </c>
      <c r="L12" s="4">
        <f t="shared" ref="L12" si="4">D12/3*(E12+F12+G12)</f>
        <v>272200</v>
      </c>
      <c r="M12" s="4">
        <f t="shared" ref="M12" si="5">L12/D12</f>
        <v>9.0733333333333341</v>
      </c>
      <c r="N12" s="15">
        <f t="shared" ref="N12" si="6">M12*D12</f>
        <v>272200</v>
      </c>
    </row>
    <row r="13" spans="1:14" s="3" customFormat="1" x14ac:dyDescent="0.25">
      <c r="A13" s="52" t="s">
        <v>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14">
        <f>SUM(N11:N12)</f>
        <v>499033.33333333337</v>
      </c>
    </row>
    <row r="14" spans="1:14" s="12" customFormat="1" x14ac:dyDescent="0.25">
      <c r="A14" s="55" t="s">
        <v>34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7"/>
    </row>
    <row r="15" spans="1:14" ht="1.5" customHeight="1" x14ac:dyDescent="0.25"/>
    <row r="16" spans="1:14" ht="15.75" x14ac:dyDescent="0.25">
      <c r="A16" s="3"/>
      <c r="B16" s="3"/>
      <c r="C16" s="3"/>
      <c r="D16" s="3"/>
      <c r="E16" s="3"/>
      <c r="F16" s="3"/>
      <c r="G16" s="1"/>
    </row>
    <row r="17" spans="1:15" s="13" customFormat="1" ht="15.75" x14ac:dyDescent="0.25">
      <c r="A17" s="3"/>
      <c r="B17" s="3"/>
      <c r="C17" s="3"/>
      <c r="D17" s="3"/>
      <c r="E17" s="3"/>
      <c r="F17" s="3"/>
      <c r="G17" s="1"/>
    </row>
    <row r="18" spans="1:15" ht="16.5" customHeight="1" x14ac:dyDescent="0.25">
      <c r="A18" s="2"/>
      <c r="B18" s="2"/>
      <c r="C18" s="2"/>
      <c r="D18" s="2"/>
      <c r="E18" s="2"/>
      <c r="F18" s="2"/>
      <c r="G18" s="2"/>
    </row>
    <row r="19" spans="1:15" s="12" customFormat="1" ht="22.5" customHeight="1" x14ac:dyDescent="0.25">
      <c r="A19" s="60" t="s">
        <v>26</v>
      </c>
      <c r="B19" s="60"/>
      <c r="C19" s="60"/>
      <c r="D19" s="60"/>
      <c r="E19" s="60"/>
      <c r="F19" s="60"/>
      <c r="G19" s="60"/>
      <c r="H19" s="60" t="s">
        <v>14</v>
      </c>
      <c r="I19" s="60"/>
      <c r="J19" s="60"/>
      <c r="K19" s="61" t="s">
        <v>25</v>
      </c>
      <c r="L19" s="61"/>
      <c r="M19" s="61"/>
      <c r="N19" s="61"/>
      <c r="O19" s="61"/>
    </row>
    <row r="20" spans="1:15" s="17" customFormat="1" ht="21" customHeight="1" x14ac:dyDescent="0.25">
      <c r="A20" s="58" t="s">
        <v>21</v>
      </c>
      <c r="B20" s="58"/>
      <c r="C20" s="58"/>
      <c r="D20" s="58"/>
      <c r="E20" s="58"/>
      <c r="F20" s="58"/>
      <c r="G20" s="58"/>
      <c r="H20" s="58" t="s">
        <v>22</v>
      </c>
      <c r="I20" s="58"/>
      <c r="J20" s="58"/>
      <c r="K20" s="59"/>
      <c r="L20" s="59"/>
      <c r="M20" s="59"/>
      <c r="N20" s="8"/>
      <c r="O20" s="8"/>
    </row>
    <row r="21" spans="1:15" s="7" customFormat="1" ht="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3" spans="1:15" s="13" customFormat="1" x14ac:dyDescent="0.25">
      <c r="C23" s="20"/>
    </row>
    <row r="24" spans="1:15" s="13" customFormat="1" x14ac:dyDescent="0.25">
      <c r="C24" s="20"/>
    </row>
    <row r="27" spans="1:15" s="16" customFormat="1" x14ac:dyDescent="0.25">
      <c r="C27" s="20"/>
    </row>
    <row r="29" spans="1:15" x14ac:dyDescent="0.25">
      <c r="B29" s="18"/>
    </row>
    <row r="30" spans="1:15" ht="12" customHeight="1" x14ac:dyDescent="0.25">
      <c r="B30" s="19"/>
    </row>
  </sheetData>
  <mergeCells count="23">
    <mergeCell ref="A13:M13"/>
    <mergeCell ref="A14:N14"/>
    <mergeCell ref="A20:G20"/>
    <mergeCell ref="H20:J20"/>
    <mergeCell ref="K20:M20"/>
    <mergeCell ref="A19:G19"/>
    <mergeCell ref="H19:J19"/>
    <mergeCell ref="K19:O19"/>
    <mergeCell ref="D1:N1"/>
    <mergeCell ref="A2:N2"/>
    <mergeCell ref="A7:N7"/>
    <mergeCell ref="E9:G9"/>
    <mergeCell ref="H9:K9"/>
    <mergeCell ref="L9:N9"/>
    <mergeCell ref="A3:N3"/>
    <mergeCell ref="A4:E4"/>
    <mergeCell ref="F4:N4"/>
    <mergeCell ref="A5:E5"/>
    <mergeCell ref="F5:N5"/>
    <mergeCell ref="A9:A10"/>
    <mergeCell ref="B9:B10"/>
    <mergeCell ref="D9:D10"/>
    <mergeCell ref="C9:C10"/>
  </mergeCells>
  <pageMargins left="0.88" right="0" top="0.69" bottom="0" header="0.8" footer="0"/>
  <pageSetup paperSize="9" scale="8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2019-01-15T03:26:27Z</dcterms:modified>
</cp:coreProperties>
</file>