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735" activeTab="2"/>
  </bookViews>
  <sheets>
    <sheet name="Лист1" sheetId="1" r:id="rId1"/>
    <sheet name="Лист2" sheetId="2" r:id="rId2"/>
    <sheet name="Лист3" sheetId="3" r:id="rId3"/>
  </sheets>
  <definedNames>
    <definedName name="_xlnm.Print_Area" localSheetId="2">'Лист3'!$A$2:$L$28</definedName>
  </definedNames>
  <calcPr fullCalcOnLoad="1"/>
</workbook>
</file>

<file path=xl/sharedStrings.xml><?xml version="1.0" encoding="utf-8"?>
<sst xmlns="http://schemas.openxmlformats.org/spreadsheetml/2006/main" count="39" uniqueCount="35">
  <si>
    <t>Объект закупки</t>
  </si>
  <si>
    <t>Основные характеристики объекта закупки</t>
  </si>
  <si>
    <t>Цены поставщиков (исполнителей, подрядчиков), рублей</t>
  </si>
  <si>
    <t>Коэффициент вариации</t>
  </si>
  <si>
    <t>Количество источников ценовой информации</t>
  </si>
  <si>
    <t>Количество</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</si>
  <si>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</si>
  <si>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</si>
  <si>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</si>
  <si>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</si>
  <si>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</si>
  <si>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 xml:space="preserve">Начальная (максимальная) цена  договора**, руб. </t>
  </si>
  <si>
    <t>** Расчет начальной (максимальной) цены  договора  производится путем сложения начальных (максимальных) цен по позициям.</t>
  </si>
  <si>
    <t>кг</t>
  </si>
  <si>
    <t>Картофель свежий</t>
  </si>
  <si>
    <t>Капуста свежая</t>
  </si>
  <si>
    <t>Морковь свежая</t>
  </si>
  <si>
    <t>Свекла свежая</t>
  </si>
  <si>
    <t>Лук репчатый свежий</t>
  </si>
  <si>
    <t>ОБОСНОВАНИЕ НАЧАЛЬНОЙ (МАКСИМАЛЬНОЙ) ЦЕНЫ  ДОГОВОРА</t>
  </si>
  <si>
    <t>"  Поставка свежих овощей "</t>
  </si>
  <si>
    <t>Корнеплоды должны быть свежими, целыми, чистыми, не увядшими, не треснувшими; без повреждений вредителями и грызунами, без зелени. Цвет темный бордовый. Запах и цвет соответствуют данному ботаническому сорту. Соответствие:  ГОСТ 32285-2013, ГОСТ Р 51074-2003, СанПин 2.3.2.1078-01. Сетчатые  мешки не более 25 кг. Урожай 2018 года.</t>
  </si>
  <si>
    <t>Размер стандартный,  кругло-овальной формы, без повреждений, с шелухой, целый, не проросший, не треснувший, без повреждений сельскохозяйственными вредителями, незамороженный. Цвет темно-желтый,  запах и вкус соответствуют данному сорту, без посторонних запахов и вкусов. Соответствие:  ГОСТ 34306-2017, ГОСТ Р 51074-2003, СанПин 2.3.2.1078-01. Сетчатые  мешки не более 25 кг. Урожай 2018 года.</t>
  </si>
  <si>
    <t>Капуста белокочанная свежая. Кочаны должны быть свежими, целыми, не треснувшими, чистыми, не проросшими, без повреждений сельскохозяйственными вредителями, не рыхлые, зачищены до плотно облегающих листьев. Масса кочана капусты должна быть не менее 1кг и не более 2,5 кг.  Запах и цвет соответствуют данному продукту. Соответствие:  ГОСТ Р 51809-2001; ГОСТ Р 51074-2003; СанПин 2.3.2.1078-01. Сетчатые  мешки не более 25 кг. Урожай 2018 года.</t>
  </si>
  <si>
    <t>Морковь свежая. Корнеплоды должны быть свежими, целыми, чистыми, не увядшими, не треснувшими; без повреждений вредителями и грызунами, без зелени; продолговатые, правильной формы. Запах и вкус соответствуют данному ботаническому сорту. Цвет оранжевый, без посторонних запахов и вкусов. Соответствие:  ГОСТ 32284-2013, ГОСТ Р 51074-2003, СанПин 2.3.2.1078-01. Сетчатые  мешки не более 25 кг. Урожай 2018 года.</t>
  </si>
  <si>
    <t>Картофель продовольственный. Клубни  округло овальной формы, Клубни  должны быть целые, сухие, незагрязненные, не проросшие, не позеленевшие, без наростов, трещин, без повреждений ржавой пятнистостью, грызунами; не увядшие, однородные по форме и окраске кожуры, без наличия земли на клубнях. Запах и  вкус свойственные данному ботаническому сорту, без посторонних запахов. Соответствие:  ГОСТ 7176-2017, ГОСТ Р 51074-2003, СанПин 2.3.2.1078-01. Сетчатые  мешки не более 25 кг. Урожай  2018 года.свежий продовольственный, заготовляемый и поставляемый. Технические условия"</t>
  </si>
  <si>
    <t>Используемый метод определения начальной (максимальной) цены договора: метод сопоставления рыночных цен</t>
  </si>
  <si>
    <t>Обоснование выбранного метода обоснования начальной (максимальной) цены  договора: метод сопоставимых рыночных цен (анализа рынка) является приоритетным для определения потенциальных поставщиков.
 и обоснования начальной (максимальной) цены  договора</t>
  </si>
  <si>
    <t>*Исп. Инспектор по кадрам Рохлова Е.В.</t>
  </si>
  <si>
    <t>Дата подготовки обоснования начальной (максимальной) цены договора: 07.03.2019 г.</t>
  </si>
  <si>
    <t>11.02.2019 №0869200000219000121</t>
  </si>
  <si>
    <t>14.02.2019 №0162300005319000339</t>
  </si>
  <si>
    <t>14.02.2019 №0862600013619000015</t>
  </si>
  <si>
    <t>№0362200058314000060</t>
  </si>
  <si>
    <t>IV. Расчет начальной (максимальной) цены договора</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</si>
</sst>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quot;р.&quot;"/>
    <numFmt numFmtId="193" formatCode="[$-FC19]d\ mmmm\ yyyy\ &quot;г.&quot;"/>
  </numFmts>
  <fonts count="38">
    <font>
      <sz val="10"/>
      <name val="Arial"/>
      <family val="0"/>
    </font>
    <font>
      <b/>
      <sz val="12"/>
      <name val="Times New Roman"/>
      <family val="1"/>
    </font>
    <font>
      <sz val="12"/>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7" fillId="32" borderId="0" applyNumberFormat="0" applyBorder="0" applyAlignment="0" applyProtection="0"/>
  </cellStyleXfs>
  <cellXfs count="30">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4" fontId="1" fillId="0" borderId="10" xfId="0" applyNumberFormat="1" applyFont="1" applyBorder="1" applyAlignment="1">
      <alignment horizontal="center"/>
    </xf>
    <xf numFmtId="0" fontId="0" fillId="0" borderId="0" xfId="0" applyAlignment="1">
      <alignment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vertical="center" wrapText="1"/>
    </xf>
    <xf numFmtId="192" fontId="3"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wrapText="1"/>
    </xf>
    <xf numFmtId="0" fontId="0" fillId="0" borderId="0" xfId="0" applyFont="1" applyAlignment="1">
      <alignment/>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wrapText="1"/>
    </xf>
    <xf numFmtId="0" fontId="1" fillId="0" borderId="1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22</xdr:row>
      <xdr:rowOff>57150</xdr:rowOff>
    </xdr:from>
    <xdr:to>
      <xdr:col>2</xdr:col>
      <xdr:colOff>647700</xdr:colOff>
      <xdr:row>24</xdr:row>
      <xdr:rowOff>133350</xdr:rowOff>
    </xdr:to>
    <xdr:pic>
      <xdr:nvPicPr>
        <xdr:cNvPr id="1" name="Picture 2"/>
        <xdr:cNvPicPr preferRelativeResize="1">
          <a:picLocks noChangeAspect="1"/>
        </xdr:cNvPicPr>
      </xdr:nvPicPr>
      <xdr:blipFill>
        <a:blip r:embed="rId1"/>
        <a:stretch>
          <a:fillRect/>
        </a:stretch>
      </xdr:blipFill>
      <xdr:spPr>
        <a:xfrm>
          <a:off x="942975" y="8772525"/>
          <a:ext cx="17716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2:M30"/>
  <sheetViews>
    <sheetView tabSelected="1" zoomScale="75" zoomScaleNormal="75" zoomScalePageLayoutView="0" workbookViewId="0" topLeftCell="A1">
      <selection activeCell="O10" sqref="O10"/>
    </sheetView>
  </sheetViews>
  <sheetFormatPr defaultColWidth="9.140625" defaultRowHeight="12.75"/>
  <cols>
    <col min="2" max="2" width="21.8515625" style="0" customWidth="1"/>
    <col min="3" max="3" width="15.140625" style="0" customWidth="1"/>
    <col min="4" max="4" width="12.28125" style="0" customWidth="1"/>
    <col min="5" max="5" width="26.140625" style="0" customWidth="1"/>
    <col min="6" max="7" width="13.140625" style="0" customWidth="1"/>
    <col min="8" max="10" width="11.7109375" style="0" customWidth="1"/>
    <col min="11" max="11" width="14.140625" style="0" customWidth="1"/>
    <col min="12" max="12" width="24.00390625" style="0" customWidth="1"/>
  </cols>
  <sheetData>
    <row r="2" spans="11:12" ht="77.25" customHeight="1">
      <c r="K2" s="29" t="s">
        <v>34</v>
      </c>
      <c r="L2" s="29"/>
    </row>
    <row r="4" spans="1:12" ht="19.5" customHeight="1">
      <c r="A4" s="27" t="s">
        <v>19</v>
      </c>
      <c r="B4" s="27"/>
      <c r="C4" s="27"/>
      <c r="D4" s="27"/>
      <c r="E4" s="27"/>
      <c r="F4" s="27"/>
      <c r="G4" s="27"/>
      <c r="H4" s="27"/>
      <c r="I4" s="27"/>
      <c r="J4" s="27"/>
      <c r="K4" s="27"/>
      <c r="L4" s="27"/>
    </row>
    <row r="5" spans="1:12" ht="17.25" customHeight="1">
      <c r="A5" s="28" t="s">
        <v>20</v>
      </c>
      <c r="B5" s="28"/>
      <c r="C5" s="28"/>
      <c r="D5" s="28"/>
      <c r="E5" s="28"/>
      <c r="F5" s="28"/>
      <c r="G5" s="28"/>
      <c r="H5" s="28"/>
      <c r="I5" s="28"/>
      <c r="J5" s="28"/>
      <c r="K5" s="28"/>
      <c r="L5" s="28"/>
    </row>
    <row r="6" spans="1:12" ht="10.5" customHeight="1">
      <c r="A6" s="10"/>
      <c r="B6" s="10"/>
      <c r="C6" s="10"/>
      <c r="D6" s="10"/>
      <c r="E6" s="10"/>
      <c r="F6" s="10"/>
      <c r="G6" s="10"/>
      <c r="H6" s="10"/>
      <c r="I6" s="10"/>
      <c r="J6" s="10"/>
      <c r="K6" s="10"/>
      <c r="L6" s="10"/>
    </row>
    <row r="7" spans="1:13" ht="15.75">
      <c r="A7" s="11" t="s">
        <v>29</v>
      </c>
      <c r="B7" s="11"/>
      <c r="C7" s="11"/>
      <c r="D7" s="11"/>
      <c r="E7" s="11"/>
      <c r="F7" s="11"/>
      <c r="G7" s="11"/>
      <c r="H7" s="11"/>
      <c r="I7" s="11"/>
      <c r="J7" s="11"/>
      <c r="K7" s="11"/>
      <c r="L7" s="11"/>
      <c r="M7" s="11"/>
    </row>
    <row r="8" spans="1:13" ht="15.75" customHeight="1">
      <c r="A8" s="24" t="s">
        <v>26</v>
      </c>
      <c r="B8" s="24"/>
      <c r="C8" s="24"/>
      <c r="D8" s="24"/>
      <c r="E8" s="24"/>
      <c r="F8" s="24"/>
      <c r="G8" s="24"/>
      <c r="H8" s="24"/>
      <c r="I8" s="24"/>
      <c r="J8" s="24"/>
      <c r="K8" s="24"/>
      <c r="L8" s="24"/>
      <c r="M8" s="12"/>
    </row>
    <row r="9" spans="1:13" ht="32.25" customHeight="1">
      <c r="A9" s="24" t="s">
        <v>27</v>
      </c>
      <c r="B9" s="24"/>
      <c r="C9" s="24"/>
      <c r="D9" s="24"/>
      <c r="E9" s="24"/>
      <c r="F9" s="24"/>
      <c r="G9" s="24"/>
      <c r="H9" s="24"/>
      <c r="I9" s="24"/>
      <c r="J9" s="24"/>
      <c r="K9" s="24"/>
      <c r="L9" s="24"/>
      <c r="M9" s="12"/>
    </row>
    <row r="10" spans="1:13" ht="15.75">
      <c r="A10" s="24"/>
      <c r="B10" s="24"/>
      <c r="C10" s="24"/>
      <c r="D10" s="24"/>
      <c r="E10" s="24"/>
      <c r="F10" s="24"/>
      <c r="G10" s="24"/>
      <c r="H10" s="24"/>
      <c r="I10" s="24"/>
      <c r="J10" s="24"/>
      <c r="K10" s="24"/>
      <c r="L10" s="24"/>
      <c r="M10" s="12"/>
    </row>
    <row r="12" spans="1:12" ht="32.25" customHeight="1">
      <c r="A12" s="17" t="s">
        <v>6</v>
      </c>
      <c r="B12" s="17" t="s">
        <v>0</v>
      </c>
      <c r="C12" s="25" t="s">
        <v>7</v>
      </c>
      <c r="D12" s="17" t="s">
        <v>5</v>
      </c>
      <c r="E12" s="17" t="s">
        <v>1</v>
      </c>
      <c r="F12" s="17" t="s">
        <v>4</v>
      </c>
      <c r="G12" s="22" t="s">
        <v>2</v>
      </c>
      <c r="H12" s="23"/>
      <c r="I12" s="23"/>
      <c r="J12" s="16"/>
      <c r="K12" s="17" t="s">
        <v>3</v>
      </c>
      <c r="L12" s="17" t="s">
        <v>10</v>
      </c>
    </row>
    <row r="13" spans="1:12" ht="113.25" customHeight="1">
      <c r="A13" s="17"/>
      <c r="B13" s="17"/>
      <c r="C13" s="26"/>
      <c r="D13" s="17"/>
      <c r="E13" s="17"/>
      <c r="F13" s="17"/>
      <c r="G13" s="6" t="s">
        <v>30</v>
      </c>
      <c r="H13" s="6" t="s">
        <v>31</v>
      </c>
      <c r="I13" s="6" t="s">
        <v>32</v>
      </c>
      <c r="J13" s="6" t="s">
        <v>33</v>
      </c>
      <c r="K13" s="17"/>
      <c r="L13" s="17"/>
    </row>
    <row r="14" spans="1:12" ht="15.75">
      <c r="A14" s="1">
        <v>1</v>
      </c>
      <c r="B14" s="2">
        <v>2</v>
      </c>
      <c r="C14" s="1">
        <v>3</v>
      </c>
      <c r="D14" s="2">
        <v>4</v>
      </c>
      <c r="E14" s="1">
        <v>5</v>
      </c>
      <c r="F14" s="2">
        <v>6</v>
      </c>
      <c r="G14" s="2"/>
      <c r="H14" s="1">
        <v>7</v>
      </c>
      <c r="I14" s="1"/>
      <c r="J14" s="1"/>
      <c r="K14" s="2">
        <v>12</v>
      </c>
      <c r="L14" s="1">
        <v>13</v>
      </c>
    </row>
    <row r="15" spans="1:12" ht="48" customHeight="1">
      <c r="A15" s="1">
        <v>1</v>
      </c>
      <c r="B15" s="2" t="s">
        <v>14</v>
      </c>
      <c r="C15" s="2" t="s">
        <v>13</v>
      </c>
      <c r="D15" s="5">
        <v>3800</v>
      </c>
      <c r="E15" s="2" t="s">
        <v>25</v>
      </c>
      <c r="F15" s="2">
        <v>4</v>
      </c>
      <c r="G15" s="13">
        <v>18.77</v>
      </c>
      <c r="H15" s="3">
        <v>17.43</v>
      </c>
      <c r="I15" s="3">
        <v>13</v>
      </c>
      <c r="J15" s="3">
        <v>13</v>
      </c>
      <c r="K15" s="4">
        <f>STDEVA(G15:J15)/(SUM(G15:J15)/COUNTIF(G15:J15,"&gt;0"))</f>
        <v>0.19259635996369556</v>
      </c>
      <c r="L15" s="14">
        <f>D15/F15*(SUM(G15:J15))</f>
        <v>59090</v>
      </c>
    </row>
    <row r="16" spans="1:12" ht="59.25" customHeight="1">
      <c r="A16" s="1">
        <v>2</v>
      </c>
      <c r="B16" s="2" t="s">
        <v>15</v>
      </c>
      <c r="C16" s="1" t="s">
        <v>13</v>
      </c>
      <c r="D16" s="3">
        <v>1000</v>
      </c>
      <c r="E16" s="1" t="s">
        <v>23</v>
      </c>
      <c r="F16" s="2">
        <v>4</v>
      </c>
      <c r="G16" s="14">
        <v>18.77</v>
      </c>
      <c r="H16" s="3">
        <v>20</v>
      </c>
      <c r="I16" s="3">
        <v>31</v>
      </c>
      <c r="J16" s="3">
        <v>13.2</v>
      </c>
      <c r="K16" s="4">
        <f>STDEVA(G16:J16)/(SUM(G16:J16)/COUNTIF(G16:J16,"&gt;0"))</f>
        <v>0.3592092908457326</v>
      </c>
      <c r="L16" s="14">
        <f>D16/F16*(SUM(G16:J16))</f>
        <v>20742.5</v>
      </c>
    </row>
    <row r="17" spans="1:12" ht="44.25" customHeight="1">
      <c r="A17" s="1">
        <v>3</v>
      </c>
      <c r="B17" s="2" t="s">
        <v>16</v>
      </c>
      <c r="C17" s="1" t="s">
        <v>13</v>
      </c>
      <c r="D17" s="3">
        <v>900</v>
      </c>
      <c r="E17" s="1" t="s">
        <v>24</v>
      </c>
      <c r="F17" s="2">
        <v>4</v>
      </c>
      <c r="G17" s="14">
        <v>19.2</v>
      </c>
      <c r="H17" s="3">
        <v>19</v>
      </c>
      <c r="I17" s="3">
        <v>22</v>
      </c>
      <c r="J17" s="3">
        <v>16</v>
      </c>
      <c r="K17" s="4">
        <f>STDEVA(G17:J17)/(SUM(G17:J17)/COUNTIF(G17:J17,"&gt;0"))</f>
        <v>0.12868924590163966</v>
      </c>
      <c r="L17" s="14">
        <f>D17/F17*(SUM(G17:J17))</f>
        <v>17145</v>
      </c>
    </row>
    <row r="18" spans="1:12" ht="44.25" customHeight="1">
      <c r="A18" s="1">
        <v>4</v>
      </c>
      <c r="B18" s="2" t="s">
        <v>17</v>
      </c>
      <c r="C18" s="1" t="s">
        <v>13</v>
      </c>
      <c r="D18" s="3">
        <v>670</v>
      </c>
      <c r="E18" s="1" t="s">
        <v>21</v>
      </c>
      <c r="F18" s="2">
        <v>4</v>
      </c>
      <c r="G18" s="14">
        <v>19.64</v>
      </c>
      <c r="H18" s="3">
        <v>19</v>
      </c>
      <c r="I18" s="3">
        <v>22</v>
      </c>
      <c r="J18" s="3">
        <v>14</v>
      </c>
      <c r="K18" s="4">
        <f>STDEVA(G18:J18)/(SUM(G18:J18)/COUNTIF(G18:J18,"&gt;0"))</f>
        <v>0.18027259597939382</v>
      </c>
      <c r="L18" s="14">
        <f>D18/F18*(SUM(G18:J18))</f>
        <v>12502.2</v>
      </c>
    </row>
    <row r="19" spans="1:12" ht="42.75" customHeight="1">
      <c r="A19" s="1">
        <v>5</v>
      </c>
      <c r="B19" s="2" t="s">
        <v>18</v>
      </c>
      <c r="C19" s="1" t="s">
        <v>13</v>
      </c>
      <c r="D19" s="3">
        <v>690</v>
      </c>
      <c r="E19" s="1" t="s">
        <v>22</v>
      </c>
      <c r="F19" s="2">
        <v>4</v>
      </c>
      <c r="G19" s="14">
        <v>18.56</v>
      </c>
      <c r="H19" s="3">
        <v>19</v>
      </c>
      <c r="I19" s="3">
        <v>22</v>
      </c>
      <c r="J19" s="3">
        <v>16</v>
      </c>
      <c r="K19" s="4">
        <f>STDEVA(G19:J19)/(SUM(G19:J19)/COUNTIF(G19:J19,"&gt;0"))</f>
        <v>0.1301931978555724</v>
      </c>
      <c r="L19" s="14">
        <f>D19/F19*(SUM(G19:J19))</f>
        <v>13034.1</v>
      </c>
    </row>
    <row r="20" spans="1:12" ht="15.75">
      <c r="A20" s="19" t="s">
        <v>11</v>
      </c>
      <c r="B20" s="20"/>
      <c r="C20" s="20"/>
      <c r="D20" s="20"/>
      <c r="E20" s="20"/>
      <c r="F20" s="20"/>
      <c r="G20" s="20"/>
      <c r="H20" s="20"/>
      <c r="I20" s="20"/>
      <c r="J20" s="20"/>
      <c r="K20" s="21"/>
      <c r="L20" s="7">
        <f>SUM(L15:L19)</f>
        <v>122513.8</v>
      </c>
    </row>
    <row r="22" spans="1:2" ht="15.75">
      <c r="A22" s="9" t="s">
        <v>8</v>
      </c>
      <c r="B22" s="9"/>
    </row>
    <row r="26" spans="1:13" ht="106.5" customHeight="1">
      <c r="A26" s="18" t="s">
        <v>9</v>
      </c>
      <c r="B26" s="18"/>
      <c r="C26" s="18"/>
      <c r="D26" s="18"/>
      <c r="E26" s="18"/>
      <c r="F26" s="18"/>
      <c r="G26" s="18"/>
      <c r="H26" s="18"/>
      <c r="I26" s="18"/>
      <c r="J26" s="18"/>
      <c r="K26" s="18"/>
      <c r="L26" s="18"/>
      <c r="M26" s="8"/>
    </row>
    <row r="28" ht="15.75">
      <c r="A28" s="9" t="s">
        <v>12</v>
      </c>
    </row>
    <row r="30" ht="12.75">
      <c r="A30" s="15" t="s">
        <v>28</v>
      </c>
    </row>
  </sheetData>
  <sheetProtection/>
  <mergeCells count="17">
    <mergeCell ref="C12:C13"/>
    <mergeCell ref="A4:L4"/>
    <mergeCell ref="A5:L5"/>
    <mergeCell ref="L12:L13"/>
    <mergeCell ref="K12:K13"/>
    <mergeCell ref="A10:L10"/>
    <mergeCell ref="F12:F13"/>
    <mergeCell ref="K2:L2"/>
    <mergeCell ref="D12:D13"/>
    <mergeCell ref="B12:B13"/>
    <mergeCell ref="E12:E13"/>
    <mergeCell ref="A26:L26"/>
    <mergeCell ref="A20:K20"/>
    <mergeCell ref="G12:I12"/>
    <mergeCell ref="A9:L9"/>
    <mergeCell ref="A8:L8"/>
    <mergeCell ref="A12:A13"/>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Даша</cp:lastModifiedBy>
  <cp:lastPrinted>2019-03-09T08:09:33Z</cp:lastPrinted>
  <dcterms:created xsi:type="dcterms:W3CDTF">1996-10-08T23:32:33Z</dcterms:created>
  <dcterms:modified xsi:type="dcterms:W3CDTF">2019-03-09T08:09:34Z</dcterms:modified>
  <cp:category/>
  <cp:version/>
  <cp:contentType/>
  <cp:contentStatus/>
</cp:coreProperties>
</file>