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Лист1" sheetId="1" r:id="rId1"/>
  </sheets>
  <definedNames>
    <definedName name="_GoBack" localSheetId="0">'Лист1'!$B$69</definedName>
  </definedNames>
  <calcPr fullCalcOnLoad="1"/>
</workbook>
</file>

<file path=xl/sharedStrings.xml><?xml version="1.0" encoding="utf-8"?>
<sst xmlns="http://schemas.openxmlformats.org/spreadsheetml/2006/main" count="88" uniqueCount="46">
  <si>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</si>
  <si>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</si>
  <si>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</si>
  <si>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</si>
  <si>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</si>
  <si>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</si>
  <si>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</si>
  <si>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</si>
  <si>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</si>
  <si>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</si>
  <si>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</si>
  <si>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t>Приложение №3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</si>
  <si>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</si>
  <si>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</si>
  <si>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</si>
  <si>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</si>
  <si>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</si>
  <si>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</si>
  <si>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</si>
  <si>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 xml:space="preserve">Коммерческое предложение №1 </t>
  </si>
  <si>
    <t>Количество</t>
  </si>
  <si>
    <t>Ед.Измерения</t>
  </si>
  <si>
    <t>шт</t>
  </si>
  <si>
    <t>Коммерческое предложение №3</t>
  </si>
  <si>
    <t xml:space="preserve">ТЛ/Л-182
Комплект (юбка+жилет) красный
</t>
  </si>
  <si>
    <t xml:space="preserve">ТЛ/Л-182
Комплект (юбка+жилет).:желтый
</t>
  </si>
  <si>
    <t xml:space="preserve">ТЛ/Л-182
Комплект (юбка+жилет) зеленый
</t>
  </si>
  <si>
    <t xml:space="preserve">ТЛ/Л-184
Фуражка желтая
</t>
  </si>
  <si>
    <t xml:space="preserve">ТЛ/Л-184
Фуражка красная
</t>
  </si>
  <si>
    <t xml:space="preserve">ТЛ/Л-184
Фуражка зеленая-
</t>
  </si>
  <si>
    <t xml:space="preserve">ТЛ/Л-1860
Плащ-накидка с пилоткой «Солдат»
</t>
  </si>
  <si>
    <t>Костюм «Осень»,</t>
  </si>
  <si>
    <t xml:space="preserve">Арт.ТЛ/л-2249
Костюм для танцев «Подсолнухи» детский(а также Незабудки,красные цветы)
Ткань: габардин 100% ПЭ, ТиСи 50% хлопок, </t>
  </si>
  <si>
    <t xml:space="preserve">ТЛ/Л-1097
Костюм «Весна»,
ТЛ/Л-1101
</t>
  </si>
  <si>
    <t xml:space="preserve">Костюм «Лето»
ТЛ/Л-1099
</t>
  </si>
  <si>
    <t xml:space="preserve">ТЛ/Л-1288
Костюм «Зимушки» взрослый
</t>
  </si>
  <si>
    <t xml:space="preserve">Арт.ТЛ/СМ-1371479
Русский народный костюм для девочки с кокошником, голубые узоры
</t>
  </si>
  <si>
    <t xml:space="preserve">Арт.Тл/См-3387628
Карнавальная русская рубаха "Синие цветы", атлас, цвет белый
</t>
  </si>
  <si>
    <t xml:space="preserve">Арт.ТЛ/см-2818671
Карнавальный русский костюм "Птица Феникс", платье-сарафан, кокошник, цвет синий
</t>
  </si>
  <si>
    <t xml:space="preserve">Атр.ТЛ/Л-830(830-1, 1477,1477-1)
Костюм МАТРЕШКА. на 4-5 лет и на 6-7 лет.
В комплект входят: сарафан, блузка, платочек и косынка. Длина сарафана 80 см, ширина по спинке 33 см.
</t>
  </si>
  <si>
    <t>ТЛ/см-2178892Карнавальный костюм"Маша"(рубаха-сарафан,платок).</t>
  </si>
  <si>
    <t xml:space="preserve">ТЛ/Г- 5234-32
Карнавальный костюм "Снегурочка велюр" (голубой).
</t>
  </si>
  <si>
    <t>ТЛ/Г Артикул: 182-38Карнавальный костюм "Снегурочка Хрустальная"(шуба,шапка,муфта).</t>
  </si>
  <si>
    <t xml:space="preserve">ТЛ/Л-1385
Костюм Коза взрослый
Костюм для танцев «Подсолнухи» детский(а также Незабудки,красные цветы)
</t>
  </si>
  <si>
    <t xml:space="preserve">ТЛ/Л-1292
Костюм Карлсона взрослый
Костюм «Весна»,
ТЛ/Л-1101
(летний)
</t>
  </si>
  <si>
    <t xml:space="preserve">ТЛ/Л-1663
Костюм Гусар детский
ТЛ/Л-1099
регулируемый по высоте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</si>
</sst>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 horizontal="justify" wrapText="1"/>
    </xf>
    <xf numFmtId="0" fontId="46" fillId="0" borderId="0" xfId="0" applyFont="1" applyAlignment="1">
      <alignment horizontal="left"/>
    </xf>
    <xf numFmtId="0" fontId="47" fillId="33" borderId="0" xfId="0" applyFont="1" applyFill="1" applyAlignment="1">
      <alignment horizontal="left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2" fontId="49" fillId="0" borderId="10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4" fontId="51" fillId="0" borderId="11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2" fontId="5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right" wrapText="1"/>
    </xf>
    <xf numFmtId="0" fontId="48" fillId="0" borderId="13" xfId="0" applyFont="1" applyBorder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32" fillId="0" borderId="0" xfId="42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6">
      <selection activeCell="N25" sqref="N25"/>
    </sheetView>
  </sheetViews>
  <sheetFormatPr defaultColWidth="9.140625" defaultRowHeight="15"/>
  <cols>
    <col min="1" max="1" width="3.421875" style="17" customWidth="1"/>
    <col min="2" max="2" width="25.00390625" style="17" customWidth="1"/>
    <col min="3" max="3" width="8.00390625" style="17" customWidth="1"/>
    <col min="4" max="4" width="6.28125" style="17" customWidth="1"/>
    <col min="5" max="5" width="9.8515625" style="17" customWidth="1"/>
    <col min="6" max="6" width="9.00390625" style="17" customWidth="1"/>
    <col min="7" max="7" width="9.00390625" style="28" customWidth="1"/>
    <col min="8" max="8" width="15.28125" style="17" customWidth="1"/>
    <col min="9" max="9" width="15.57421875" style="17" customWidth="1"/>
    <col min="10" max="10" width="11.140625" style="17" customWidth="1"/>
    <col min="11" max="11" width="12.140625" style="17" customWidth="1"/>
    <col min="12" max="12" width="12.28125" style="17" customWidth="1"/>
    <col min="13" max="16384" width="9.140625" style="17" customWidth="1"/>
  </cols>
  <sheetData>
    <row r="1" spans="1:12" ht="15" customHeight="1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6"/>
    </row>
    <row r="2" spans="1:12" ht="1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5"/>
    </row>
    <row r="3" spans="1:12" ht="25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13"/>
    </row>
    <row r="4" spans="1:13" ht="74.25" customHeight="1">
      <c r="A4" s="7" t="s">
        <v>8</v>
      </c>
      <c r="B4" s="7" t="s">
        <v>2</v>
      </c>
      <c r="C4" s="7" t="s">
        <v>21</v>
      </c>
      <c r="D4" s="7" t="s">
        <v>20</v>
      </c>
      <c r="E4" s="7" t="s">
        <v>19</v>
      </c>
      <c r="F4" s="7" t="s">
        <v>10</v>
      </c>
      <c r="G4" s="7" t="s">
        <v>23</v>
      </c>
      <c r="H4" s="7" t="s">
        <v>3</v>
      </c>
      <c r="I4" s="8" t="s">
        <v>9</v>
      </c>
      <c r="J4" s="8" t="s">
        <v>4</v>
      </c>
      <c r="K4" s="8" t="s">
        <v>5</v>
      </c>
      <c r="L4" s="8"/>
      <c r="M4" s="4"/>
    </row>
    <row r="5" spans="1:13" s="29" customFormat="1" ht="74.25" customHeight="1">
      <c r="A5" s="7"/>
      <c r="B5" s="7" t="s">
        <v>24</v>
      </c>
      <c r="C5" s="20" t="s">
        <v>22</v>
      </c>
      <c r="D5" s="7">
        <v>1</v>
      </c>
      <c r="E5" s="7">
        <v>650</v>
      </c>
      <c r="F5" s="7">
        <v>620</v>
      </c>
      <c r="G5" s="7">
        <v>638</v>
      </c>
      <c r="H5" s="21">
        <f aca="true" t="shared" si="0" ref="H5:H22">ROUND(AVERAGE(E5,F5,G5),2)</f>
        <v>636</v>
      </c>
      <c r="I5" s="12">
        <f aca="true" t="shared" si="1" ref="I5:I23">STDEV(E5,F5,H5,)</f>
        <v>317.90302504589874</v>
      </c>
      <c r="J5" s="9">
        <f aca="true" t="shared" si="2" ref="J5:J23">I5/H5*100</f>
        <v>49.98475236570735</v>
      </c>
      <c r="K5" s="9" t="s">
        <v>18</v>
      </c>
      <c r="L5" s="12">
        <f aca="true" t="shared" si="3" ref="L5:L23">H5*D5</f>
        <v>636</v>
      </c>
      <c r="M5" s="4"/>
    </row>
    <row r="6" spans="1:13" s="29" customFormat="1" ht="74.25" customHeight="1">
      <c r="A6" s="7"/>
      <c r="B6" s="7" t="s">
        <v>25</v>
      </c>
      <c r="C6" s="20" t="s">
        <v>22</v>
      </c>
      <c r="D6" s="7">
        <v>1</v>
      </c>
      <c r="E6" s="7">
        <v>650</v>
      </c>
      <c r="F6" s="7">
        <v>620</v>
      </c>
      <c r="G6" s="7">
        <v>638</v>
      </c>
      <c r="H6" s="21">
        <f t="shared" si="0"/>
        <v>636</v>
      </c>
      <c r="I6" s="12">
        <f t="shared" si="1"/>
        <v>317.90302504589874</v>
      </c>
      <c r="J6" s="9">
        <f t="shared" si="2"/>
        <v>49.98475236570735</v>
      </c>
      <c r="K6" s="9" t="s">
        <v>18</v>
      </c>
      <c r="L6" s="12">
        <f t="shared" si="3"/>
        <v>636</v>
      </c>
      <c r="M6" s="4"/>
    </row>
    <row r="7" spans="1:13" s="29" customFormat="1" ht="74.25" customHeight="1">
      <c r="A7" s="7"/>
      <c r="B7" s="7" t="s">
        <v>26</v>
      </c>
      <c r="C7" s="20" t="s">
        <v>22</v>
      </c>
      <c r="D7" s="7">
        <v>1</v>
      </c>
      <c r="E7" s="7">
        <v>650</v>
      </c>
      <c r="F7" s="7">
        <v>620</v>
      </c>
      <c r="G7" s="7">
        <v>638</v>
      </c>
      <c r="H7" s="21">
        <f t="shared" si="0"/>
        <v>636</v>
      </c>
      <c r="I7" s="12">
        <f t="shared" si="1"/>
        <v>317.90302504589874</v>
      </c>
      <c r="J7" s="9">
        <f t="shared" si="2"/>
        <v>49.98475236570735</v>
      </c>
      <c r="K7" s="9" t="s">
        <v>18</v>
      </c>
      <c r="L7" s="12">
        <f t="shared" si="3"/>
        <v>636</v>
      </c>
      <c r="M7" s="4"/>
    </row>
    <row r="8" spans="1:13" s="29" customFormat="1" ht="74.25" customHeight="1">
      <c r="A8" s="7"/>
      <c r="B8" s="7" t="s">
        <v>27</v>
      </c>
      <c r="C8" s="20" t="s">
        <v>22</v>
      </c>
      <c r="D8" s="7">
        <v>1</v>
      </c>
      <c r="E8" s="7">
        <v>255</v>
      </c>
      <c r="F8" s="7">
        <v>230</v>
      </c>
      <c r="G8" s="7">
        <v>240</v>
      </c>
      <c r="H8" s="21">
        <f t="shared" si="0"/>
        <v>241.67</v>
      </c>
      <c r="I8" s="12">
        <f t="shared" si="1"/>
        <v>121.54157954516363</v>
      </c>
      <c r="J8" s="9">
        <f t="shared" si="2"/>
        <v>50.2923737100855</v>
      </c>
      <c r="K8" s="9" t="s">
        <v>18</v>
      </c>
      <c r="L8" s="12">
        <f t="shared" si="3"/>
        <v>241.67</v>
      </c>
      <c r="M8" s="4"/>
    </row>
    <row r="9" spans="1:13" s="29" customFormat="1" ht="74.25" customHeight="1">
      <c r="A9" s="7"/>
      <c r="B9" s="7" t="s">
        <v>28</v>
      </c>
      <c r="C9" s="20" t="s">
        <v>22</v>
      </c>
      <c r="D9" s="7">
        <v>1</v>
      </c>
      <c r="E9" s="7">
        <v>255</v>
      </c>
      <c r="F9" s="7">
        <v>230</v>
      </c>
      <c r="G9" s="7">
        <v>240</v>
      </c>
      <c r="H9" s="21">
        <f t="shared" si="0"/>
        <v>241.67</v>
      </c>
      <c r="I9" s="12">
        <f t="shared" si="1"/>
        <v>121.54157954516363</v>
      </c>
      <c r="J9" s="9">
        <f t="shared" si="2"/>
        <v>50.2923737100855</v>
      </c>
      <c r="K9" s="9" t="s">
        <v>18</v>
      </c>
      <c r="L9" s="12">
        <f t="shared" si="3"/>
        <v>241.67</v>
      </c>
      <c r="M9" s="4"/>
    </row>
    <row r="10" spans="1:13" s="29" customFormat="1" ht="74.25" customHeight="1">
      <c r="A10" s="7"/>
      <c r="B10" s="7" t="s">
        <v>29</v>
      </c>
      <c r="C10" s="20" t="s">
        <v>22</v>
      </c>
      <c r="D10" s="7">
        <v>1</v>
      </c>
      <c r="E10" s="7">
        <v>255</v>
      </c>
      <c r="F10" s="7">
        <v>230</v>
      </c>
      <c r="G10" s="7">
        <v>240</v>
      </c>
      <c r="H10" s="21">
        <f t="shared" si="0"/>
        <v>241.67</v>
      </c>
      <c r="I10" s="12">
        <f t="shared" si="1"/>
        <v>121.54157954516363</v>
      </c>
      <c r="J10" s="9">
        <f t="shared" si="2"/>
        <v>50.2923737100855</v>
      </c>
      <c r="K10" s="9" t="s">
        <v>18</v>
      </c>
      <c r="L10" s="12">
        <f t="shared" si="3"/>
        <v>241.67</v>
      </c>
      <c r="M10" s="4"/>
    </row>
    <row r="11" spans="1:13" s="29" customFormat="1" ht="74.25" customHeight="1">
      <c r="A11" s="7"/>
      <c r="B11" s="7" t="s">
        <v>30</v>
      </c>
      <c r="C11" s="20" t="s">
        <v>22</v>
      </c>
      <c r="D11" s="7">
        <v>2</v>
      </c>
      <c r="E11" s="7">
        <v>1135</v>
      </c>
      <c r="F11" s="7">
        <v>985</v>
      </c>
      <c r="G11" s="7">
        <v>1100</v>
      </c>
      <c r="H11" s="21">
        <f t="shared" si="0"/>
        <v>1073.33</v>
      </c>
      <c r="I11" s="12">
        <f t="shared" si="1"/>
        <v>535.7699029356414</v>
      </c>
      <c r="J11" s="9">
        <f t="shared" si="2"/>
        <v>49.91660560458027</v>
      </c>
      <c r="K11" s="9" t="s">
        <v>18</v>
      </c>
      <c r="L11" s="12">
        <f t="shared" si="3"/>
        <v>2146.66</v>
      </c>
      <c r="M11" s="4"/>
    </row>
    <row r="12" spans="1:13" s="29" customFormat="1" ht="74.25" customHeight="1">
      <c r="A12" s="7"/>
      <c r="B12" s="7" t="s">
        <v>32</v>
      </c>
      <c r="C12" s="20" t="s">
        <v>22</v>
      </c>
      <c r="D12" s="7">
        <v>12</v>
      </c>
      <c r="E12" s="7">
        <v>1295</v>
      </c>
      <c r="F12" s="7">
        <v>1245</v>
      </c>
      <c r="G12" s="7">
        <v>1267</v>
      </c>
      <c r="H12" s="21">
        <f t="shared" si="0"/>
        <v>1269</v>
      </c>
      <c r="I12" s="12">
        <f t="shared" si="1"/>
        <v>635.1615936122082</v>
      </c>
      <c r="J12" s="9">
        <f t="shared" si="2"/>
        <v>50.05213503642303</v>
      </c>
      <c r="K12" s="9" t="s">
        <v>18</v>
      </c>
      <c r="L12" s="12">
        <f t="shared" si="3"/>
        <v>15228</v>
      </c>
      <c r="M12" s="4"/>
    </row>
    <row r="13" spans="1:13" s="29" customFormat="1" ht="74.25" customHeight="1">
      <c r="A13" s="7"/>
      <c r="B13" s="7" t="s">
        <v>33</v>
      </c>
      <c r="C13" s="20" t="s">
        <v>22</v>
      </c>
      <c r="D13" s="7">
        <v>1</v>
      </c>
      <c r="E13" s="7">
        <v>1865</v>
      </c>
      <c r="F13" s="7">
        <v>1765</v>
      </c>
      <c r="G13" s="7">
        <v>1825</v>
      </c>
      <c r="H13" s="21">
        <f t="shared" si="0"/>
        <v>1818.33</v>
      </c>
      <c r="I13" s="12">
        <f t="shared" si="1"/>
        <v>908.9736046176846</v>
      </c>
      <c r="J13" s="9">
        <f t="shared" si="2"/>
        <v>49.989474111832536</v>
      </c>
      <c r="K13" s="9" t="s">
        <v>18</v>
      </c>
      <c r="L13" s="12">
        <f t="shared" si="3"/>
        <v>1818.33</v>
      </c>
      <c r="M13" s="4"/>
    </row>
    <row r="14" spans="1:13" s="29" customFormat="1" ht="74.25" customHeight="1">
      <c r="A14" s="7"/>
      <c r="B14" s="7" t="s">
        <v>34</v>
      </c>
      <c r="C14" s="20" t="s">
        <v>22</v>
      </c>
      <c r="D14" s="7">
        <v>1</v>
      </c>
      <c r="E14" s="7">
        <v>1865</v>
      </c>
      <c r="F14" s="7">
        <v>1765</v>
      </c>
      <c r="G14" s="7">
        <v>1825</v>
      </c>
      <c r="H14" s="21">
        <f t="shared" si="0"/>
        <v>1818.33</v>
      </c>
      <c r="I14" s="12">
        <f t="shared" si="1"/>
        <v>908.9736046176846</v>
      </c>
      <c r="J14" s="9">
        <f t="shared" si="2"/>
        <v>49.989474111832536</v>
      </c>
      <c r="K14" s="9" t="s">
        <v>18</v>
      </c>
      <c r="L14" s="12">
        <f t="shared" si="3"/>
        <v>1818.33</v>
      </c>
      <c r="M14" s="4"/>
    </row>
    <row r="15" spans="1:13" s="29" customFormat="1" ht="74.25" customHeight="1">
      <c r="A15" s="7"/>
      <c r="B15" s="7" t="s">
        <v>31</v>
      </c>
      <c r="C15" s="20" t="s">
        <v>22</v>
      </c>
      <c r="D15" s="7">
        <v>1</v>
      </c>
      <c r="E15" s="7">
        <v>1942</v>
      </c>
      <c r="F15" s="7">
        <v>1842</v>
      </c>
      <c r="G15" s="7">
        <v>1932</v>
      </c>
      <c r="H15" s="21">
        <f t="shared" si="0"/>
        <v>1905.33</v>
      </c>
      <c r="I15" s="12">
        <f t="shared" si="1"/>
        <v>949.1208996882327</v>
      </c>
      <c r="J15" s="9">
        <f t="shared" si="2"/>
        <v>49.813990211051774</v>
      </c>
      <c r="K15" s="9" t="s">
        <v>18</v>
      </c>
      <c r="L15" s="12">
        <f t="shared" si="3"/>
        <v>1905.33</v>
      </c>
      <c r="M15" s="4"/>
    </row>
    <row r="16" spans="1:13" s="29" customFormat="1" ht="74.25" customHeight="1">
      <c r="A16" s="7"/>
      <c r="B16" s="7" t="s">
        <v>35</v>
      </c>
      <c r="C16" s="20" t="s">
        <v>22</v>
      </c>
      <c r="D16" s="7">
        <v>1</v>
      </c>
      <c r="E16" s="7">
        <v>5500</v>
      </c>
      <c r="F16" s="7">
        <v>5300</v>
      </c>
      <c r="G16" s="7">
        <v>5400</v>
      </c>
      <c r="H16" s="21">
        <f t="shared" si="0"/>
        <v>5400</v>
      </c>
      <c r="I16" s="12">
        <f t="shared" si="1"/>
        <v>2701.234285778756</v>
      </c>
      <c r="J16" s="9">
        <f t="shared" si="2"/>
        <v>50.02285714405104</v>
      </c>
      <c r="K16" s="9" t="s">
        <v>18</v>
      </c>
      <c r="L16" s="12">
        <f t="shared" si="3"/>
        <v>5400</v>
      </c>
      <c r="M16" s="4"/>
    </row>
    <row r="17" spans="1:13" s="29" customFormat="1" ht="74.25" customHeight="1">
      <c r="A17" s="7"/>
      <c r="B17" s="7" t="s">
        <v>36</v>
      </c>
      <c r="C17" s="20" t="s">
        <v>22</v>
      </c>
      <c r="D17" s="7">
        <v>4</v>
      </c>
      <c r="E17" s="7">
        <v>2466</v>
      </c>
      <c r="F17" s="7">
        <v>2465</v>
      </c>
      <c r="G17" s="7">
        <v>2466</v>
      </c>
      <c r="H17" s="21">
        <f t="shared" si="0"/>
        <v>2465.67</v>
      </c>
      <c r="I17" s="12">
        <f t="shared" si="1"/>
        <v>1232.778403536094</v>
      </c>
      <c r="J17" s="9">
        <f t="shared" si="2"/>
        <v>49.9977046213035</v>
      </c>
      <c r="K17" s="9" t="s">
        <v>18</v>
      </c>
      <c r="L17" s="12">
        <f t="shared" si="3"/>
        <v>9862.68</v>
      </c>
      <c r="M17" s="4"/>
    </row>
    <row r="18" spans="1:13" s="29" customFormat="1" ht="74.25" customHeight="1">
      <c r="A18" s="7"/>
      <c r="B18" s="7" t="s">
        <v>37</v>
      </c>
      <c r="C18" s="20" t="s">
        <v>22</v>
      </c>
      <c r="D18" s="7">
        <v>4</v>
      </c>
      <c r="E18" s="7">
        <v>3680</v>
      </c>
      <c r="F18" s="7">
        <v>3680</v>
      </c>
      <c r="G18" s="7">
        <v>3745</v>
      </c>
      <c r="H18" s="21">
        <f t="shared" si="0"/>
        <v>3701.67</v>
      </c>
      <c r="I18" s="12">
        <f t="shared" si="1"/>
        <v>1843.6399677155878</v>
      </c>
      <c r="J18" s="9">
        <f t="shared" si="2"/>
        <v>49.80562739832529</v>
      </c>
      <c r="K18" s="9" t="s">
        <v>18</v>
      </c>
      <c r="L18" s="12">
        <f t="shared" si="3"/>
        <v>14806.68</v>
      </c>
      <c r="M18" s="4"/>
    </row>
    <row r="19" spans="1:13" s="29" customFormat="1" ht="74.25" customHeight="1">
      <c r="A19" s="7"/>
      <c r="B19" s="7" t="s">
        <v>38</v>
      </c>
      <c r="C19" s="20" t="s">
        <v>22</v>
      </c>
      <c r="D19" s="7">
        <v>4</v>
      </c>
      <c r="E19" s="7">
        <v>2742</v>
      </c>
      <c r="F19" s="7">
        <v>2742</v>
      </c>
      <c r="G19" s="7">
        <v>2863</v>
      </c>
      <c r="H19" s="21">
        <f t="shared" si="0"/>
        <v>2782.33</v>
      </c>
      <c r="I19" s="12">
        <f t="shared" si="1"/>
        <v>1377.85283583734</v>
      </c>
      <c r="J19" s="9">
        <f t="shared" si="2"/>
        <v>49.521546180264025</v>
      </c>
      <c r="K19" s="9" t="s">
        <v>18</v>
      </c>
      <c r="L19" s="12">
        <f t="shared" si="3"/>
        <v>11129.32</v>
      </c>
      <c r="M19" s="4"/>
    </row>
    <row r="20" spans="1:13" s="29" customFormat="1" ht="74.25" customHeight="1">
      <c r="A20" s="7"/>
      <c r="B20" s="7" t="s">
        <v>39</v>
      </c>
      <c r="C20" s="20" t="s">
        <v>22</v>
      </c>
      <c r="D20" s="7">
        <v>7</v>
      </c>
      <c r="E20" s="7">
        <v>1650</v>
      </c>
      <c r="F20" s="7">
        <v>1650</v>
      </c>
      <c r="G20" s="7">
        <v>1700</v>
      </c>
      <c r="H20" s="21">
        <f t="shared" si="0"/>
        <v>1666.67</v>
      </c>
      <c r="I20" s="12">
        <f t="shared" si="1"/>
        <v>827.815632991429</v>
      </c>
      <c r="J20" s="9">
        <f t="shared" si="2"/>
        <v>49.668838641808456</v>
      </c>
      <c r="K20" s="9" t="s">
        <v>18</v>
      </c>
      <c r="L20" s="12">
        <f t="shared" si="3"/>
        <v>11666.69</v>
      </c>
      <c r="M20" s="4"/>
    </row>
    <row r="21" spans="1:13" s="29" customFormat="1" ht="74.25" customHeight="1">
      <c r="A21" s="7"/>
      <c r="B21" s="7" t="s">
        <v>40</v>
      </c>
      <c r="C21" s="20" t="s">
        <v>22</v>
      </c>
      <c r="D21" s="7">
        <v>1</v>
      </c>
      <c r="E21" s="7">
        <v>1289</v>
      </c>
      <c r="F21" s="7">
        <v>1289</v>
      </c>
      <c r="G21" s="7">
        <v>1300</v>
      </c>
      <c r="H21" s="21">
        <f t="shared" si="0"/>
        <v>1292.67</v>
      </c>
      <c r="I21" s="12">
        <f t="shared" si="1"/>
        <v>645.1139864848176</v>
      </c>
      <c r="J21" s="9">
        <f t="shared" si="2"/>
        <v>49.90554329293768</v>
      </c>
      <c r="K21" s="9" t="s">
        <v>18</v>
      </c>
      <c r="L21" s="12">
        <f t="shared" si="3"/>
        <v>1292.67</v>
      </c>
      <c r="M21" s="4"/>
    </row>
    <row r="22" spans="1:13" s="29" customFormat="1" ht="74.25" customHeight="1">
      <c r="A22" s="7"/>
      <c r="B22" s="7" t="s">
        <v>41</v>
      </c>
      <c r="C22" s="20" t="s">
        <v>22</v>
      </c>
      <c r="D22" s="7">
        <v>1</v>
      </c>
      <c r="E22" s="7">
        <v>4580</v>
      </c>
      <c r="F22" s="7">
        <v>4580</v>
      </c>
      <c r="G22" s="7">
        <v>4520</v>
      </c>
      <c r="H22" s="21">
        <f t="shared" si="0"/>
        <v>4560</v>
      </c>
      <c r="I22" s="12">
        <f t="shared" si="1"/>
        <v>2286.686102930031</v>
      </c>
      <c r="J22" s="9">
        <f t="shared" si="2"/>
        <v>50.14662506425507</v>
      </c>
      <c r="K22" s="9" t="s">
        <v>18</v>
      </c>
      <c r="L22" s="12">
        <f t="shared" si="3"/>
        <v>4560</v>
      </c>
      <c r="M22" s="4"/>
    </row>
    <row r="23" spans="1:13" s="29" customFormat="1" ht="74.25" customHeight="1">
      <c r="A23" s="7"/>
      <c r="B23" s="7" t="s">
        <v>42</v>
      </c>
      <c r="C23" s="20" t="s">
        <v>22</v>
      </c>
      <c r="D23" s="7">
        <v>1</v>
      </c>
      <c r="E23" s="7">
        <v>5400</v>
      </c>
      <c r="F23" s="7">
        <v>5400</v>
      </c>
      <c r="G23" s="7">
        <v>5478</v>
      </c>
      <c r="H23" s="21">
        <f>ROUND(AVERAGE(E23,F23,G23),2)</f>
        <v>5426</v>
      </c>
      <c r="I23" s="12">
        <f t="shared" si="1"/>
        <v>2704.3611075446265</v>
      </c>
      <c r="J23" s="9">
        <f t="shared" si="2"/>
        <v>49.8407870907598</v>
      </c>
      <c r="K23" s="9" t="s">
        <v>18</v>
      </c>
      <c r="L23" s="12">
        <f t="shared" si="3"/>
        <v>5426</v>
      </c>
      <c r="M23" s="4"/>
    </row>
    <row r="24" spans="1:13" s="11" customFormat="1" ht="35.25" customHeight="1">
      <c r="A24" s="7">
        <v>1</v>
      </c>
      <c r="B24" s="20" t="s">
        <v>43</v>
      </c>
      <c r="C24" s="20" t="s">
        <v>22</v>
      </c>
      <c r="D24" s="20">
        <v>1</v>
      </c>
      <c r="E24" s="20">
        <v>2660</v>
      </c>
      <c r="F24" s="20">
        <v>2660</v>
      </c>
      <c r="G24" s="20">
        <v>2700</v>
      </c>
      <c r="H24" s="21">
        <f>ROUND(AVERAGE(E24,F24,G24),2)</f>
        <v>2673.33</v>
      </c>
      <c r="I24" s="12">
        <f>STDEV(E24,F24,H24,)</f>
        <v>1332.2364863485511</v>
      </c>
      <c r="J24" s="9">
        <f>I24/H24*100</f>
        <v>49.83434466932818</v>
      </c>
      <c r="K24" s="9" t="s">
        <v>18</v>
      </c>
      <c r="L24" s="12">
        <f>H24*D24</f>
        <v>2673.33</v>
      </c>
      <c r="M24" s="10"/>
    </row>
    <row r="25" spans="1:13" s="11" customFormat="1" ht="35.25" customHeight="1">
      <c r="A25" s="7">
        <v>2</v>
      </c>
      <c r="B25" s="20" t="s">
        <v>44</v>
      </c>
      <c r="C25" s="20" t="s">
        <v>22</v>
      </c>
      <c r="D25" s="20">
        <v>1</v>
      </c>
      <c r="E25" s="20">
        <v>4144</v>
      </c>
      <c r="F25" s="20">
        <v>4144</v>
      </c>
      <c r="G25" s="20">
        <v>4200</v>
      </c>
      <c r="H25" s="21">
        <f>ROUND(AVERAGE(E25,F25,G25),2)</f>
        <v>4162.67</v>
      </c>
      <c r="I25" s="12">
        <f>STDEV(E25,F25,H25,)</f>
        <v>2075.1303305796637</v>
      </c>
      <c r="J25" s="9">
        <f>I25/H25*100</f>
        <v>49.85094496031787</v>
      </c>
      <c r="K25" s="9" t="s">
        <v>18</v>
      </c>
      <c r="L25" s="12">
        <f>H25*D25</f>
        <v>4162.67</v>
      </c>
      <c r="M25" s="10"/>
    </row>
    <row r="26" spans="1:13" s="11" customFormat="1" ht="33" customHeight="1" thickBot="1">
      <c r="A26" s="7">
        <v>3</v>
      </c>
      <c r="B26" s="20" t="s">
        <v>45</v>
      </c>
      <c r="C26" s="20" t="s">
        <v>22</v>
      </c>
      <c r="D26" s="20">
        <v>6</v>
      </c>
      <c r="E26" s="20">
        <v>3404</v>
      </c>
      <c r="F26" s="20">
        <v>3240</v>
      </c>
      <c r="G26" s="20">
        <v>3300</v>
      </c>
      <c r="H26" s="21">
        <f>ROUND(AVERAGE(E26,F26,G26),2)</f>
        <v>3314.67</v>
      </c>
      <c r="I26" s="12">
        <f>STDEV(E26,F26,H26,)</f>
        <v>1661.1317594414359</v>
      </c>
      <c r="J26" s="9">
        <f>I26/H26*100</f>
        <v>50.11454411574714</v>
      </c>
      <c r="K26" s="9" t="s">
        <v>18</v>
      </c>
      <c r="L26" s="12">
        <f>H26*D26</f>
        <v>19888.02</v>
      </c>
      <c r="M26" s="10"/>
    </row>
    <row r="27" spans="1:12" ht="15" customHeight="1" thickBot="1" thickTop="1">
      <c r="A27" s="30" t="s">
        <v>6</v>
      </c>
      <c r="B27" s="30"/>
      <c r="C27" s="22"/>
      <c r="D27" s="30"/>
      <c r="E27" s="30"/>
      <c r="F27" s="30"/>
      <c r="G27" s="30"/>
      <c r="H27" s="30"/>
      <c r="I27" s="30"/>
      <c r="J27" s="30"/>
      <c r="K27" s="25"/>
      <c r="L27" s="26">
        <f>SUM(L5:L26)</f>
        <v>116417.72</v>
      </c>
    </row>
    <row r="28" spans="2:12" ht="16.5" thickTop="1">
      <c r="B28" s="23" t="s">
        <v>7</v>
      </c>
      <c r="C28" s="23"/>
      <c r="D28" s="23"/>
      <c r="E28" s="23"/>
      <c r="F28" s="23"/>
      <c r="G28" s="23"/>
      <c r="H28" s="23"/>
      <c r="I28" s="23"/>
      <c r="J28" s="23"/>
      <c r="K28" s="23"/>
      <c r="L28" s="1"/>
    </row>
    <row r="29" spans="1:12" ht="15.75">
      <c r="A29" s="2"/>
      <c r="B29" s="36" t="s">
        <v>12</v>
      </c>
      <c r="C29" s="36"/>
      <c r="D29" s="36"/>
      <c r="E29" s="36"/>
      <c r="F29" s="36"/>
      <c r="G29" s="36"/>
      <c r="H29" s="36"/>
      <c r="I29" s="36"/>
      <c r="J29" s="36"/>
      <c r="K29" s="36"/>
      <c r="L29" s="1"/>
    </row>
    <row r="30" spans="2:12" ht="15.75">
      <c r="B30" s="36" t="s">
        <v>13</v>
      </c>
      <c r="C30" s="36"/>
      <c r="D30" s="36"/>
      <c r="E30" s="36"/>
      <c r="F30" s="36"/>
      <c r="G30" s="36"/>
      <c r="H30" s="36"/>
      <c r="I30" s="36"/>
      <c r="J30" s="36"/>
      <c r="K30" s="36"/>
      <c r="L30" s="1"/>
    </row>
    <row r="31" spans="2:12" ht="15.75">
      <c r="B31" s="36" t="s">
        <v>14</v>
      </c>
      <c r="C31" s="36"/>
      <c r="D31" s="36"/>
      <c r="E31" s="36"/>
      <c r="F31" s="36"/>
      <c r="G31" s="36"/>
      <c r="H31" s="36"/>
      <c r="I31" s="36"/>
      <c r="J31" s="36"/>
      <c r="K31" s="36"/>
      <c r="L31" s="1"/>
    </row>
    <row r="32" spans="2:12" ht="15.75">
      <c r="B32" s="36" t="s">
        <v>15</v>
      </c>
      <c r="C32" s="36"/>
      <c r="D32" s="36"/>
      <c r="E32" s="36"/>
      <c r="F32" s="36"/>
      <c r="G32" s="36"/>
      <c r="H32" s="36"/>
      <c r="I32" s="36"/>
      <c r="J32" s="36"/>
      <c r="K32" s="36"/>
      <c r="L32" s="1"/>
    </row>
    <row r="33" spans="2:12" ht="15" customHeight="1">
      <c r="B33" s="36" t="s">
        <v>16</v>
      </c>
      <c r="C33" s="36"/>
      <c r="D33" s="36"/>
      <c r="E33" s="36"/>
      <c r="F33" s="36"/>
      <c r="G33" s="36"/>
      <c r="H33" s="36"/>
      <c r="I33" s="36"/>
      <c r="J33" s="36"/>
      <c r="K33" s="36"/>
      <c r="L33" s="1"/>
    </row>
    <row r="34" spans="2:12" ht="16.5" customHeight="1">
      <c r="B34" s="36" t="s">
        <v>17</v>
      </c>
      <c r="C34" s="36"/>
      <c r="D34" s="36"/>
      <c r="E34" s="36"/>
      <c r="F34" s="36"/>
      <c r="G34" s="36"/>
      <c r="H34" s="36"/>
      <c r="I34" s="36"/>
      <c r="J34" s="36"/>
      <c r="K34" s="36"/>
      <c r="L34" s="1"/>
    </row>
    <row r="35" spans="2:12" ht="15.75">
      <c r="B35" s="24"/>
      <c r="C35" s="24"/>
      <c r="D35" s="24"/>
      <c r="E35" s="24"/>
      <c r="F35" s="24"/>
      <c r="G35" s="27"/>
      <c r="H35" s="24"/>
      <c r="I35" s="24"/>
      <c r="J35" s="24"/>
      <c r="K35" s="24"/>
      <c r="L35" s="1"/>
    </row>
    <row r="36" spans="1:12" ht="15.75">
      <c r="A36" s="14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1"/>
    </row>
    <row r="37" spans="1:12" ht="15.75">
      <c r="A37" s="15"/>
      <c r="B37" s="19"/>
      <c r="C37" s="3"/>
      <c r="D37" s="3"/>
      <c r="E37" s="3"/>
      <c r="F37" s="3"/>
      <c r="G37" s="3"/>
      <c r="H37" s="3"/>
      <c r="I37" s="3"/>
      <c r="J37" s="3"/>
      <c r="K37" s="3"/>
      <c r="L37" s="1"/>
    </row>
    <row r="38" spans="1:12" ht="12.75" customHeight="1">
      <c r="A38" s="15"/>
      <c r="B38" s="18"/>
      <c r="C38" s="16"/>
      <c r="D38" s="16"/>
      <c r="E38" s="16"/>
      <c r="F38" s="16"/>
      <c r="G38" s="16"/>
      <c r="H38" s="16"/>
      <c r="I38" s="16"/>
      <c r="J38" s="16"/>
      <c r="K38" s="16"/>
      <c r="L38" s="1"/>
    </row>
    <row r="39" spans="1:11" ht="13.5" customHeight="1">
      <c r="A39" s="15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1" spans="1:11" ht="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</sheetData>
  <sheetProtection/>
  <mergeCells count="14">
    <mergeCell ref="A41:K41"/>
    <mergeCell ref="B31:K31"/>
    <mergeCell ref="B32:K32"/>
    <mergeCell ref="B29:K29"/>
    <mergeCell ref="B30:K30"/>
    <mergeCell ref="B33:K33"/>
    <mergeCell ref="B34:K34"/>
    <mergeCell ref="B39:K39"/>
    <mergeCell ref="D27:J27"/>
    <mergeCell ref="B36:K36"/>
    <mergeCell ref="A2:K2"/>
    <mergeCell ref="A1:K1"/>
    <mergeCell ref="A3:K3"/>
    <mergeCell ref="A27:B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Ольга</cp:lastModifiedBy>
  <cp:lastPrinted>2014-08-21T06:40:47Z</cp:lastPrinted>
  <dcterms:created xsi:type="dcterms:W3CDTF">2014-07-02T09:07:27Z</dcterms:created>
  <dcterms:modified xsi:type="dcterms:W3CDTF">2019-06-11T07:39:44Z</dcterms:modified>
  <cp:category/>
  <cp:version/>
  <cp:contentType/>
  <cp:contentStatus/>
</cp:coreProperties>
</file>