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купки 2019_223\чай 2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6" i="1" l="1"/>
  <c r="G6" i="1"/>
  <c r="K6" i="1" s="1"/>
  <c r="I6" i="1" l="1"/>
  <c r="C8" i="1"/>
  <c r="H5" i="1"/>
  <c r="G5" i="1"/>
  <c r="I5" i="1" l="1"/>
  <c r="G7" i="1"/>
  <c r="K7" i="1" s="1"/>
  <c r="K8" i="1" s="1"/>
  <c r="H7" i="1"/>
  <c r="I7" i="1" l="1"/>
</calcChain>
</file>

<file path=xl/sharedStrings.xml><?xml version="1.0" encoding="utf-8"?>
<sst xmlns="http://schemas.openxmlformats.org/spreadsheetml/2006/main" count="32" uniqueCount="30">
  <si>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</si>
  <si>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</si>
  <si>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</si>
  <si>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</si>
  <si>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</si>
  <si>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</si>
  <si>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</si>
  <si>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</si>
  <si>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</si>
  <si>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</si>
  <si>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</si>
  <si>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</si>
  <si>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</si>
  <si>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</si>
  <si>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</si>
  <si>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</si>
  <si>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</si>
  <si>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</si>
  <si>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</si>
  <si>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</si>
  <si>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</si>
  <si>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 xml:space="preserve">Кол-во, кг </t>
  </si>
  <si>
    <t>Чай</t>
  </si>
  <si>
    <t>Кофейный напиток</t>
  </si>
  <si>
    <t>Начальная (максимальная) цена контракта</t>
  </si>
  <si>
    <t>Расчет начальной (максимальной) цены                                                                                                                                                           методом сопоставимых рыночных цен (анализа рынка)</t>
  </si>
  <si>
    <t>Какао</t>
  </si>
  <si>
    <t>Коммерческое предложение  вх.№514 от 20.06.2019 г.</t>
  </si>
  <si>
    <t>Коммерческое предложение  вх№516 от 20.06.2019 г.</t>
  </si>
  <si>
    <t>Коммерческое предложение  вх№515 от 20.06.2019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</si>
</sst>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/>
    <xf numFmtId="0" fontId="10" fillId="0" borderId="2" xfId="0" applyFont="1" applyBorder="1" applyAlignment="1">
      <alignment wrapText="1"/>
    </xf>
    <xf numFmtId="0" fontId="10" fillId="0" borderId="2" xfId="0" applyFont="1" applyBorder="1" applyAlignment="1" applyProtection="1">
      <alignment horizontal="center" wrapText="1"/>
      <protection locked="0" hidden="1"/>
    </xf>
    <xf numFmtId="164" fontId="10" fillId="0" borderId="2" xfId="0" applyNumberFormat="1" applyFont="1" applyBorder="1" applyAlignment="1" applyProtection="1">
      <alignment horizontal="center" shrinkToFit="1"/>
      <protection locked="0" hidden="1"/>
    </xf>
    <xf numFmtId="0" fontId="8" fillId="0" borderId="0" xfId="0" applyFont="1" applyAlignment="1">
      <alignment horizontal="left" wrapText="1"/>
    </xf>
    <xf numFmtId="0" fontId="9" fillId="0" borderId="0" xfId="0" applyFont="1" applyAlignment="1"/>
    <xf numFmtId="0" fontId="8" fillId="0" borderId="0" xfId="0" applyFont="1" applyAlignment="1">
      <alignment horizontal="left" wrapText="1"/>
    </xf>
    <xf numFmtId="0" fontId="9" fillId="0" borderId="0" xfId="0" applyFont="1" applyAlignment="1"/>
    <xf numFmtId="0" fontId="10" fillId="0" borderId="9" xfId="0" applyFont="1" applyBorder="1" applyAlignment="1">
      <alignment horizontal="center" wrapText="1"/>
    </xf>
    <xf numFmtId="4" fontId="10" fillId="0" borderId="2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3" fontId="8" fillId="0" borderId="4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/>
    <xf numFmtId="2" fontId="8" fillId="0" borderId="4" xfId="0" applyNumberFormat="1" applyFont="1" applyFill="1" applyBorder="1" applyAlignment="1">
      <alignment horizontal="right" vertical="center"/>
    </xf>
    <xf numFmtId="2" fontId="8" fillId="0" borderId="2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3" fillId="0" borderId="0" xfId="1" applyFont="1" applyFill="1" applyAlignment="1" applyProtection="1">
      <alignment horizontal="left"/>
    </xf>
    <xf numFmtId="0" fontId="13" fillId="0" borderId="0" xfId="0" applyFont="1" applyFill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0</xdr:rowOff>
        </xdr:from>
        <xdr:to>
          <xdr:col>8</xdr:col>
          <xdr:colOff>104775</xdr:colOff>
          <xdr:row>8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8</xdr:row>
          <xdr:rowOff>0</xdr:rowOff>
        </xdr:from>
        <xdr:to>
          <xdr:col>9</xdr:col>
          <xdr:colOff>200025</xdr:colOff>
          <xdr:row>8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1"/>
  <sheetViews>
    <sheetView tabSelected="1" topLeftCell="A5" workbookViewId="0">
      <selection activeCell="H5" sqref="H5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5"/>
    </row>
    <row r="2" spans="1:29" ht="15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4"/>
    </row>
    <row r="3" spans="1:29" ht="36" customHeight="1" x14ac:dyDescent="0.25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10"/>
    </row>
    <row r="4" spans="1:29" ht="75" customHeight="1" x14ac:dyDescent="0.25">
      <c r="A4" s="14" t="s">
        <v>17</v>
      </c>
      <c r="B4" s="14" t="s">
        <v>2</v>
      </c>
      <c r="C4" s="14" t="s">
        <v>21</v>
      </c>
      <c r="D4" s="14" t="s">
        <v>3</v>
      </c>
      <c r="E4" s="14" t="s">
        <v>4</v>
      </c>
      <c r="F4" s="14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2"/>
    </row>
    <row r="5" spans="1:29" ht="26.25" customHeight="1" x14ac:dyDescent="0.25">
      <c r="A5" s="24">
        <v>1</v>
      </c>
      <c r="B5" s="17" t="s">
        <v>22</v>
      </c>
      <c r="C5" s="18">
        <v>90</v>
      </c>
      <c r="D5" s="19">
        <v>485.6</v>
      </c>
      <c r="E5" s="19">
        <v>500.06</v>
      </c>
      <c r="F5" s="19">
        <v>492.78</v>
      </c>
      <c r="G5" s="25">
        <f>SUM(D5+E5+F5)/3</f>
        <v>492.81333333333333</v>
      </c>
      <c r="H5" s="26">
        <f>STDEV(D5,E5,F5)</f>
        <v>7.2300576300146595</v>
      </c>
      <c r="I5" s="27">
        <f>H5/G5*100</f>
        <v>1.4670986235521211</v>
      </c>
      <c r="J5" s="27" t="s">
        <v>18</v>
      </c>
      <c r="K5" s="26">
        <v>20276.849999999999</v>
      </c>
      <c r="L5" s="3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</row>
    <row r="6" spans="1:29" ht="26.25" customHeight="1" x14ac:dyDescent="0.25">
      <c r="A6" s="28">
        <v>2</v>
      </c>
      <c r="B6" s="17" t="s">
        <v>23</v>
      </c>
      <c r="C6" s="18">
        <v>39</v>
      </c>
      <c r="D6" s="19">
        <v>439</v>
      </c>
      <c r="E6" s="19">
        <v>476.32</v>
      </c>
      <c r="F6" s="19">
        <v>469.38</v>
      </c>
      <c r="G6" s="25">
        <f>SUM(D6+E6+F6)/3</f>
        <v>461.56666666666661</v>
      </c>
      <c r="H6" s="26">
        <f>STDEV(D6,E6,F6)</f>
        <v>19.848973105259958</v>
      </c>
      <c r="I6" s="27">
        <f>H6/G6*100</f>
        <v>4.3003480404260763</v>
      </c>
      <c r="J6" s="27" t="s">
        <v>18</v>
      </c>
      <c r="K6" s="26">
        <f>SUM(G6*C6)</f>
        <v>18001.099999999999</v>
      </c>
      <c r="L6" s="3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3"/>
    </row>
    <row r="7" spans="1:29" s="9" customFormat="1" ht="20.25" customHeight="1" x14ac:dyDescent="0.2">
      <c r="A7" s="28">
        <v>3</v>
      </c>
      <c r="B7" s="17" t="s">
        <v>26</v>
      </c>
      <c r="C7" s="18">
        <v>39</v>
      </c>
      <c r="D7" s="19">
        <v>462.45</v>
      </c>
      <c r="E7" s="19">
        <v>452.17</v>
      </c>
      <c r="F7" s="19">
        <v>445.58</v>
      </c>
      <c r="G7" s="25">
        <f>SUM(D7+E7+F7)/3</f>
        <v>453.40000000000003</v>
      </c>
      <c r="H7" s="26">
        <f>STDEV(D7,E7,F7)</f>
        <v>8.501993883789849</v>
      </c>
      <c r="I7" s="27">
        <f>H7/G7*100</f>
        <v>1.8751640678848362</v>
      </c>
      <c r="J7" s="27" t="s">
        <v>18</v>
      </c>
      <c r="K7" s="26">
        <f>SUM(G7*C7)</f>
        <v>17682.600000000002</v>
      </c>
      <c r="L7" s="8"/>
    </row>
    <row r="8" spans="1:29" ht="19.5" customHeight="1" x14ac:dyDescent="0.25">
      <c r="A8" s="42" t="s">
        <v>9</v>
      </c>
      <c r="B8" s="43"/>
      <c r="C8" s="29">
        <f>SUM(C5:C7)</f>
        <v>168</v>
      </c>
      <c r="D8" s="33" t="s">
        <v>24</v>
      </c>
      <c r="E8" s="33"/>
      <c r="F8" s="33"/>
      <c r="G8" s="34"/>
      <c r="H8" s="34"/>
      <c r="I8" s="34"/>
      <c r="J8" s="34"/>
      <c r="K8" s="30">
        <f>SUM(K5:K7)</f>
        <v>55960.55</v>
      </c>
    </row>
    <row r="9" spans="1:29" x14ac:dyDescent="0.25">
      <c r="B9" s="2" t="s">
        <v>10</v>
      </c>
      <c r="C9" s="2"/>
      <c r="D9" s="2"/>
      <c r="E9" s="2"/>
      <c r="F9" s="2"/>
      <c r="G9" s="11"/>
      <c r="H9" s="2"/>
      <c r="I9" s="2"/>
      <c r="J9" s="2"/>
      <c r="K9" s="2"/>
    </row>
    <row r="10" spans="1:29" ht="16.5" x14ac:dyDescent="0.3">
      <c r="A10" s="1"/>
      <c r="B10" s="45" t="s">
        <v>11</v>
      </c>
      <c r="C10" s="45"/>
      <c r="D10" s="45"/>
      <c r="E10" s="45"/>
      <c r="F10" s="45"/>
      <c r="G10" s="45"/>
      <c r="H10" s="45"/>
      <c r="I10" s="45"/>
      <c r="J10" s="45"/>
      <c r="K10" s="45"/>
    </row>
    <row r="11" spans="1:29" x14ac:dyDescent="0.25">
      <c r="B11" s="45" t="s">
        <v>12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1:29" x14ac:dyDescent="0.25">
      <c r="B12" s="45" t="s">
        <v>13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29" ht="18" x14ac:dyDescent="0.25">
      <c r="B13" s="45" t="s">
        <v>14</v>
      </c>
      <c r="C13" s="45"/>
      <c r="D13" s="45"/>
      <c r="E13" s="45"/>
      <c r="F13" s="45"/>
      <c r="G13" s="45"/>
      <c r="H13" s="45"/>
      <c r="I13" s="45"/>
      <c r="J13" s="45"/>
      <c r="K13" s="45"/>
    </row>
    <row r="14" spans="1:29" x14ac:dyDescent="0.25">
      <c r="B14" s="45" t="s">
        <v>15</v>
      </c>
      <c r="C14" s="45"/>
      <c r="D14" s="45"/>
      <c r="E14" s="45"/>
      <c r="F14" s="45"/>
      <c r="G14" s="45"/>
      <c r="H14" s="45"/>
      <c r="I14" s="45"/>
      <c r="J14" s="45"/>
      <c r="K14" s="45"/>
    </row>
    <row r="15" spans="1:29" x14ac:dyDescent="0.25">
      <c r="B15" s="45" t="s">
        <v>16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29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s="13" customFormat="1" x14ac:dyDescent="0.25">
      <c r="A17" s="15">
        <v>1</v>
      </c>
      <c r="B17" s="38" t="s">
        <v>27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1:11" s="13" customFormat="1" x14ac:dyDescent="0.25">
      <c r="A18" s="15">
        <v>2</v>
      </c>
      <c r="B18" s="38" t="s">
        <v>28</v>
      </c>
      <c r="C18" s="39"/>
      <c r="D18" s="39"/>
      <c r="E18" s="39"/>
      <c r="F18" s="39"/>
      <c r="G18" s="39"/>
      <c r="H18" s="39"/>
      <c r="I18" s="39"/>
      <c r="J18" s="39"/>
      <c r="K18" s="39"/>
    </row>
    <row r="19" spans="1:11" s="16" customFormat="1" x14ac:dyDescent="0.25">
      <c r="A19" s="15">
        <v>3</v>
      </c>
      <c r="B19" s="38" t="s">
        <v>29</v>
      </c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42" customHeight="1" x14ac:dyDescent="0.25">
      <c r="A20" s="35" t="s">
        <v>20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</row>
  </sheetData>
  <mergeCells count="17">
    <mergeCell ref="A1:K1"/>
    <mergeCell ref="A3:K3"/>
    <mergeCell ref="A8:B8"/>
    <mergeCell ref="A21:K21"/>
    <mergeCell ref="B12:K12"/>
    <mergeCell ref="B13:K13"/>
    <mergeCell ref="B10:K10"/>
    <mergeCell ref="B11:K11"/>
    <mergeCell ref="B14:K14"/>
    <mergeCell ref="B15:K15"/>
    <mergeCell ref="O4:AC4"/>
    <mergeCell ref="D8:J8"/>
    <mergeCell ref="A20:K20"/>
    <mergeCell ref="A2:K2"/>
    <mergeCell ref="B17:K17"/>
    <mergeCell ref="B19:K19"/>
    <mergeCell ref="B18:K18"/>
  </mergeCells>
  <phoneticPr fontId="15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8</xdr:row>
                <xdr:rowOff>0</xdr:rowOff>
              </from>
              <to>
                <xdr:col>8</xdr:col>
                <xdr:colOff>104775</xdr:colOff>
                <xdr:row>8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8</xdr:row>
                <xdr:rowOff>0</xdr:rowOff>
              </from>
              <to>
                <xdr:col>9</xdr:col>
                <xdr:colOff>200025</xdr:colOff>
                <xdr:row>8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Пользователь</cp:lastModifiedBy>
  <cp:lastPrinted>2017-07-18T04:23:46Z</cp:lastPrinted>
  <dcterms:created xsi:type="dcterms:W3CDTF">2014-07-02T09:07:27Z</dcterms:created>
  <dcterms:modified xsi:type="dcterms:W3CDTF">2019-06-30T18:29:48Z</dcterms:modified>
</cp:coreProperties>
</file>