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Лист1" sheetId="1" r:id="rId1"/>
  </sheets>
  <definedNames>
    <definedName name="_GoBack" localSheetId="0">'Лист1'!$B$75</definedName>
  </definedNames>
  <calcPr fullCalcOnLoad="1" refMode="R1C1"/>
</workbook>
</file>

<file path=xl/sharedStrings.xml><?xml version="1.0" encoding="utf-8"?>
<sst xmlns="http://schemas.openxmlformats.org/spreadsheetml/2006/main" count="158" uniqueCount="96">
  <si>
    <t>Обоснование начальной (максимальной) цены контракта, содержащее полученные заказчиком расчеты</t>
  </si>
  <si>
    <t>Расчет начальной (максимальной) цены контракта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</si>
  <si>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</si>
  <si>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</si>
  <si>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</si>
  <si>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</si>
  <si>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</si>
  <si>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</si>
  <si>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</si>
  <si>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 xml:space="preserve">  - среднее квадратичное отклонение      </t>
  </si>
  <si>
    <t>Коммерческое предложение №2</t>
  </si>
  <si>
    <t>Приложение №3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</si>
  <si>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</si>
  <si>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</si>
  <si>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</si>
  <si>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</si>
  <si>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</si>
  <si>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</si>
  <si>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</si>
  <si>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 xml:space="preserve">Коммерческое предложение №1 </t>
  </si>
  <si>
    <t>Количество</t>
  </si>
  <si>
    <t>Ед.Измерения</t>
  </si>
  <si>
    <t>шт</t>
  </si>
  <si>
    <t>Коммерческое предложение №3</t>
  </si>
  <si>
    <t>250</t>
  </si>
  <si>
    <t>12</t>
  </si>
  <si>
    <t>90</t>
  </si>
  <si>
    <t>320</t>
  </si>
  <si>
    <t>45</t>
  </si>
  <si>
    <t>70</t>
  </si>
  <si>
    <t>350</t>
  </si>
  <si>
    <t>170</t>
  </si>
  <si>
    <t>150</t>
  </si>
  <si>
    <t>60</t>
  </si>
  <si>
    <t>270</t>
  </si>
  <si>
    <t>80</t>
  </si>
  <si>
    <t>100</t>
  </si>
  <si>
    <t>20</t>
  </si>
  <si>
    <t>50</t>
  </si>
  <si>
    <t>18</t>
  </si>
  <si>
    <t>130</t>
  </si>
  <si>
    <t>30</t>
  </si>
  <si>
    <t>24</t>
  </si>
  <si>
    <t>10</t>
  </si>
  <si>
    <t>40</t>
  </si>
  <si>
    <t>20.26</t>
  </si>
  <si>
    <t>76.98</t>
  </si>
  <si>
    <t>51.66</t>
  </si>
  <si>
    <t>72.58</t>
  </si>
  <si>
    <t>17.91</t>
  </si>
  <si>
    <t>29.76</t>
  </si>
  <si>
    <t>58.62</t>
  </si>
  <si>
    <t>93.22</t>
  </si>
  <si>
    <t>51.3</t>
  </si>
  <si>
    <t>49.98</t>
  </si>
  <si>
    <t>14.9</t>
  </si>
  <si>
    <t>30.38</t>
  </si>
  <si>
    <t>25.75</t>
  </si>
  <si>
    <t>31.44</t>
  </si>
  <si>
    <t>92.21</t>
  </si>
  <si>
    <t>41.49</t>
  </si>
  <si>
    <t>18.8</t>
  </si>
  <si>
    <t>30.23</t>
  </si>
  <si>
    <t>50.02</t>
  </si>
  <si>
    <t>69.37</t>
  </si>
  <si>
    <t>47.75</t>
  </si>
  <si>
    <t>295.33</t>
  </si>
  <si>
    <t>90.37</t>
  </si>
  <si>
    <t xml:space="preserve"> Гуашь ,  6 цветов по 20 мл, без кисти, картонная упаковка, 221030</t>
  </si>
  <si>
    <t xml:space="preserve"> Гуашь , 12 цветов по 20 мл, блок-тара, без кисти, картонная упаковка, 21С1376-08</t>
  </si>
  <si>
    <t xml:space="preserve"> Доска для лепки А5, 205х150 мм, СТАММ, белая, НЛ01</t>
  </si>
  <si>
    <t>Кисти, НАБОР 3шт., (из ворса пони кругл. № 2,3,4), 200227</t>
  </si>
  <si>
    <t xml:space="preserve"> Карандаши цветные  12 цв, заточенные, картонная упаковка, 33112</t>
  </si>
  <si>
    <t xml:space="preserve"> Кисть  из ворса пони, круглая, №4, 200190</t>
  </si>
  <si>
    <t xml:space="preserve"> Пластилин классический ,  8 цв., 160г, со стеком, картонная упаковка, 12С867-08</t>
  </si>
  <si>
    <t>Краски акварельные , 12 цв, медовые, без кисти, пластиковая коробка, 41724</t>
  </si>
  <si>
    <t xml:space="preserve"> Цветная бумага А4 2-сторонняя газетная, 16л. 8цв., на скобе, , 200х280мм, Праздник, 129560</t>
  </si>
  <si>
    <t>Цветная бумага А4 газетная, 32л. 16цв., на скобе, АППЛИКА, 200х260мм, Ассорти, С2765</t>
  </si>
  <si>
    <t xml:space="preserve"> Картон цветной А4 немелованный, 16л. 8цв., в пакете, ПИФАГОР, 200х283мм, 128010</t>
  </si>
  <si>
    <t>Альбом д/рис. А4 40л., склейка, выборочный лак, 120г/м, , 205х300мм, АвтоЛюкс, 40А4вмВк_07350</t>
  </si>
  <si>
    <t xml:space="preserve"> Картон цветной А4 МЕЛОВАННЫЙ, 10л. 10цв., в папке, , 195х290мм, Белый щенок, 10Кц4_03414</t>
  </si>
  <si>
    <t>Ножницы ПИФАГОР 130мм, с усилителем, линейкой, зеленые, в упаковке европодвесом, 236857</t>
  </si>
  <si>
    <t xml:space="preserve"> Грамота Благодарственное письмо А4, мелованный картон, зеленая, , 122093</t>
  </si>
  <si>
    <t xml:space="preserve"> Грамота Детская универсальная А4, мелованный картон, , 123696</t>
  </si>
  <si>
    <t xml:space="preserve"> Грамота Спортивная А4, мелованный картон, синяя, , 122094</t>
  </si>
  <si>
    <t>Грамота А4, мелованный картон, зеленая, , 126548</t>
  </si>
  <si>
    <t>Грамота А4, мелованный картон, конгрев, тиснение фольгой, зеленая, , 123061</t>
  </si>
  <si>
    <t xml:space="preserve"> Клей ПВА  0,5 кг универсальный (бумага, картон, дерево), 600982</t>
  </si>
  <si>
    <t>Папка адресная ламинированная "Выпускнику детского сада" (игрушки), для листа А4, ПЛ4032-10</t>
  </si>
  <si>
    <t xml:space="preserve"> Клей ПВА  (бумага, картон, дерево), 65 г, 227380</t>
  </si>
  <si>
    <t xml:space="preserve"> Клей-карандаш  15 г, 222081</t>
  </si>
  <si>
    <t xml:space="preserve"> Магниты МАЛОГО ДИАМЕТРА, 20 мм, КОМПЛЕКТ 6 штук, цвет АССОРТИ, в блистере, , 236404</t>
  </si>
  <si>
    <t xml:space="preserve"> Маркеры для доски  НАБОР 4 шт., АССОРТИ, тонкий корпус, круглый наконечник 2,5 мм, 151097</t>
  </si>
  <si>
    <t xml:space="preserve"> Восковые мелки  12 цв., 8*90мм, круглые, 21310180129</t>
  </si>
  <si>
    <t xml:space="preserve"> Фломастеры, 12 цв., вент.колп, пласт.упак., увелич срок службы,150522</t>
  </si>
  <si>
    <t xml:space="preserve"> Точилка механическая металлический механизм, черный/бордовый, 222517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</si>
</sst>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6" fillId="0" borderId="0" xfId="0" applyFont="1" applyAlignment="1">
      <alignment horizontal="justify" wrapText="1"/>
    </xf>
    <xf numFmtId="0" fontId="47" fillId="0" borderId="0" xfId="0" applyFont="1" applyAlignment="1">
      <alignment horizontal="left"/>
    </xf>
    <xf numFmtId="0" fontId="48" fillId="33" borderId="0" xfId="0" applyFont="1" applyFill="1" applyAlignment="1">
      <alignment horizontal="left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2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0" fillId="0" borderId="10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Alignment="1">
      <alignment horizontal="left"/>
    </xf>
    <xf numFmtId="4" fontId="52" fillId="0" borderId="11" xfId="0" applyNumberFormat="1" applyFont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5" fillId="0" borderId="11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wrapText="1"/>
    </xf>
    <xf numFmtId="2" fontId="5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right" wrapText="1"/>
    </xf>
    <xf numFmtId="0" fontId="49" fillId="0" borderId="13" xfId="0" applyFont="1" applyBorder="1" applyAlignment="1">
      <alignment horizontal="center" vertical="top" wrapText="1"/>
    </xf>
    <xf numFmtId="0" fontId="56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33" fillId="0" borderId="0" xfId="42" applyAlignment="1" applyProtection="1">
      <alignment horizontal="left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3</xdr:row>
      <xdr:rowOff>76200</xdr:rowOff>
    </xdr:from>
    <xdr:to>
      <xdr:col>11</xdr:col>
      <xdr:colOff>809625</xdr:colOff>
      <xdr:row>3</xdr:row>
      <xdr:rowOff>561975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781050"/>
          <a:ext cx="704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104775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7048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3</xdr:row>
      <xdr:rowOff>419100</xdr:rowOff>
    </xdr:from>
    <xdr:to>
      <xdr:col>8</xdr:col>
      <xdr:colOff>1038225</xdr:colOff>
      <xdr:row>3</xdr:row>
      <xdr:rowOff>866775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1239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</xdr:row>
      <xdr:rowOff>504825</xdr:rowOff>
    </xdr:from>
    <xdr:to>
      <xdr:col>10</xdr:col>
      <xdr:colOff>0</xdr:colOff>
      <xdr:row>3</xdr:row>
      <xdr:rowOff>847725</xdr:rowOff>
    </xdr:to>
    <xdr:pic>
      <xdr:nvPicPr>
        <xdr:cNvPr id="12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10375" y="1209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L32" sqref="L32"/>
    </sheetView>
  </sheetViews>
  <sheetFormatPr defaultColWidth="9.140625" defaultRowHeight="15"/>
  <cols>
    <col min="1" max="1" width="3.421875" style="15" customWidth="1"/>
    <col min="2" max="2" width="25.00390625" style="15" customWidth="1"/>
    <col min="3" max="3" width="8.00390625" style="15" customWidth="1"/>
    <col min="4" max="4" width="6.28125" style="15" customWidth="1"/>
    <col min="5" max="5" width="9.8515625" style="15" customWidth="1"/>
    <col min="6" max="6" width="9.00390625" style="15" customWidth="1"/>
    <col min="7" max="7" width="9.00390625" style="26" customWidth="1"/>
    <col min="8" max="8" width="15.28125" style="15" customWidth="1"/>
    <col min="9" max="9" width="15.57421875" style="15" customWidth="1"/>
    <col min="10" max="10" width="11.140625" style="15" customWidth="1"/>
    <col min="11" max="11" width="12.140625" style="15" customWidth="1"/>
    <col min="12" max="12" width="12.28125" style="15" customWidth="1"/>
    <col min="13" max="16384" width="9.140625" style="15" customWidth="1"/>
  </cols>
  <sheetData>
    <row r="1" spans="1:12" ht="15" customHeight="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6"/>
    </row>
    <row r="2" spans="1:12" ht="1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5"/>
    </row>
    <row r="3" spans="1:12" ht="25.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1"/>
    </row>
    <row r="4" spans="1:13" ht="74.25" customHeight="1">
      <c r="A4" s="7" t="s">
        <v>8</v>
      </c>
      <c r="B4" s="7" t="s">
        <v>2</v>
      </c>
      <c r="C4" s="7" t="s">
        <v>21</v>
      </c>
      <c r="D4" s="7" t="s">
        <v>20</v>
      </c>
      <c r="E4" s="7" t="s">
        <v>19</v>
      </c>
      <c r="F4" s="7" t="s">
        <v>10</v>
      </c>
      <c r="G4" s="7" t="s">
        <v>23</v>
      </c>
      <c r="H4" s="7" t="s">
        <v>3</v>
      </c>
      <c r="I4" s="8" t="s">
        <v>9</v>
      </c>
      <c r="J4" s="8" t="s">
        <v>4</v>
      </c>
      <c r="K4" s="8" t="s">
        <v>5</v>
      </c>
      <c r="L4" s="8"/>
      <c r="M4" s="4"/>
    </row>
    <row r="5" spans="1:13" s="28" customFormat="1" ht="74.25" customHeight="1">
      <c r="A5" s="7">
        <v>1</v>
      </c>
      <c r="B5" s="33" t="s">
        <v>68</v>
      </c>
      <c r="C5" s="18" t="s">
        <v>22</v>
      </c>
      <c r="D5" s="29" t="s">
        <v>24</v>
      </c>
      <c r="E5" s="30">
        <v>111.11</v>
      </c>
      <c r="F5" s="32">
        <v>127.78</v>
      </c>
      <c r="G5" s="32">
        <v>138.89</v>
      </c>
      <c r="H5" s="19">
        <f aca="true" t="shared" si="0" ref="H5:H32">ROUND(AVERAGE(E5,F5,G5),2)</f>
        <v>125.93</v>
      </c>
      <c r="I5" s="10">
        <f aca="true" t="shared" si="1" ref="I5:I32">STDEV(E5,F5,H5,)</f>
        <v>61.259332078195776</v>
      </c>
      <c r="J5" s="9">
        <f aca="true" t="shared" si="2" ref="J5:J32">I5/H5*100</f>
        <v>48.64554282394646</v>
      </c>
      <c r="K5" s="9" t="s">
        <v>18</v>
      </c>
      <c r="L5" s="10">
        <f aca="true" t="shared" si="3" ref="L5:L32">H5*D5</f>
        <v>31482.5</v>
      </c>
      <c r="M5" s="4"/>
    </row>
    <row r="6" spans="1:13" s="28" customFormat="1" ht="74.25" customHeight="1">
      <c r="A6" s="7">
        <v>2</v>
      </c>
      <c r="B6" s="33" t="s">
        <v>69</v>
      </c>
      <c r="C6" s="18" t="s">
        <v>22</v>
      </c>
      <c r="D6" s="29" t="s">
        <v>25</v>
      </c>
      <c r="E6" s="30">
        <v>163.73</v>
      </c>
      <c r="F6" s="32">
        <v>188.29</v>
      </c>
      <c r="G6" s="32">
        <v>204.66</v>
      </c>
      <c r="H6" s="19">
        <f t="shared" si="0"/>
        <v>185.56</v>
      </c>
      <c r="I6" s="10">
        <f t="shared" si="1"/>
        <v>90.26827885069413</v>
      </c>
      <c r="J6" s="9">
        <f t="shared" si="2"/>
        <v>48.64641024503887</v>
      </c>
      <c r="K6" s="9" t="s">
        <v>18</v>
      </c>
      <c r="L6" s="10">
        <f t="shared" si="3"/>
        <v>2226.7200000000003</v>
      </c>
      <c r="M6" s="4"/>
    </row>
    <row r="7" spans="1:13" s="28" customFormat="1" ht="74.25" customHeight="1">
      <c r="A7" s="7">
        <v>3</v>
      </c>
      <c r="B7" s="33" t="s">
        <v>70</v>
      </c>
      <c r="C7" s="18" t="s">
        <v>22</v>
      </c>
      <c r="D7" s="29" t="s">
        <v>26</v>
      </c>
      <c r="E7" s="31">
        <v>32.75</v>
      </c>
      <c r="F7" s="32">
        <v>37.66</v>
      </c>
      <c r="G7" s="32">
        <v>40.94</v>
      </c>
      <c r="H7" s="19">
        <f t="shared" si="0"/>
        <v>37.12</v>
      </c>
      <c r="I7" s="10">
        <f t="shared" si="1"/>
        <v>18.055998772337873</v>
      </c>
      <c r="J7" s="9">
        <f t="shared" si="2"/>
        <v>48.642238072030906</v>
      </c>
      <c r="K7" s="9" t="s">
        <v>18</v>
      </c>
      <c r="L7" s="10">
        <f t="shared" si="3"/>
        <v>3340.7999999999997</v>
      </c>
      <c r="M7" s="4"/>
    </row>
    <row r="8" spans="1:13" s="28" customFormat="1" ht="74.25" customHeight="1">
      <c r="A8" s="7">
        <v>4</v>
      </c>
      <c r="B8" s="33" t="s">
        <v>72</v>
      </c>
      <c r="C8" s="18" t="s">
        <v>22</v>
      </c>
      <c r="D8" s="29" t="s">
        <v>27</v>
      </c>
      <c r="E8" s="30">
        <v>93.89</v>
      </c>
      <c r="F8" s="32">
        <v>107.97</v>
      </c>
      <c r="G8" s="32">
        <v>117.36</v>
      </c>
      <c r="H8" s="19">
        <f t="shared" si="0"/>
        <v>106.41</v>
      </c>
      <c r="I8" s="10">
        <f t="shared" si="1"/>
        <v>51.76338112024754</v>
      </c>
      <c r="J8" s="9">
        <f t="shared" si="2"/>
        <v>48.645222366551586</v>
      </c>
      <c r="K8" s="9" t="s">
        <v>18</v>
      </c>
      <c r="L8" s="10">
        <f t="shared" si="3"/>
        <v>34051.2</v>
      </c>
      <c r="M8" s="4"/>
    </row>
    <row r="9" spans="1:13" s="28" customFormat="1" ht="74.25" customHeight="1">
      <c r="A9" s="7">
        <v>5</v>
      </c>
      <c r="B9" s="33" t="s">
        <v>73</v>
      </c>
      <c r="C9" s="18" t="s">
        <v>22</v>
      </c>
      <c r="D9" s="29" t="s">
        <v>28</v>
      </c>
      <c r="E9" s="30" t="s">
        <v>45</v>
      </c>
      <c r="F9" s="32">
        <v>23.3</v>
      </c>
      <c r="G9" s="32">
        <v>25.33</v>
      </c>
      <c r="H9" s="19">
        <f t="shared" si="0"/>
        <v>24.32</v>
      </c>
      <c r="I9" s="10">
        <f t="shared" si="1"/>
        <v>13.75616710182503</v>
      </c>
      <c r="J9" s="9">
        <f t="shared" si="2"/>
        <v>56.56318709632002</v>
      </c>
      <c r="K9" s="9" t="s">
        <v>18</v>
      </c>
      <c r="L9" s="10">
        <f t="shared" si="3"/>
        <v>1094.4</v>
      </c>
      <c r="M9" s="4"/>
    </row>
    <row r="10" spans="1:13" s="28" customFormat="1" ht="74.25" customHeight="1">
      <c r="A10" s="7">
        <v>6</v>
      </c>
      <c r="B10" s="33" t="s">
        <v>71</v>
      </c>
      <c r="C10" s="18" t="s">
        <v>22</v>
      </c>
      <c r="D10" s="29" t="s">
        <v>29</v>
      </c>
      <c r="E10" s="30" t="s">
        <v>46</v>
      </c>
      <c r="F10" s="32">
        <v>88.53</v>
      </c>
      <c r="G10" s="32">
        <v>96.23</v>
      </c>
      <c r="H10" s="19">
        <f t="shared" si="0"/>
        <v>92.38</v>
      </c>
      <c r="I10" s="10">
        <f t="shared" si="1"/>
        <v>52.25968458891934</v>
      </c>
      <c r="J10" s="9">
        <f t="shared" si="2"/>
        <v>56.57034486784948</v>
      </c>
      <c r="K10" s="9" t="s">
        <v>18</v>
      </c>
      <c r="L10" s="10">
        <f t="shared" si="3"/>
        <v>6466.599999999999</v>
      </c>
      <c r="M10" s="4"/>
    </row>
    <row r="11" spans="1:13" s="28" customFormat="1" ht="74.25" customHeight="1">
      <c r="A11" s="7">
        <v>7</v>
      </c>
      <c r="B11" s="33" t="s">
        <v>74</v>
      </c>
      <c r="C11" s="18" t="s">
        <v>22</v>
      </c>
      <c r="D11" s="29" t="s">
        <v>30</v>
      </c>
      <c r="E11" s="30" t="s">
        <v>47</v>
      </c>
      <c r="F11" s="32">
        <v>59.41</v>
      </c>
      <c r="G11" s="32">
        <v>64.58</v>
      </c>
      <c r="H11" s="19">
        <f t="shared" si="0"/>
        <v>62</v>
      </c>
      <c r="I11" s="10">
        <f t="shared" si="1"/>
        <v>35.071964587117165</v>
      </c>
      <c r="J11" s="9">
        <f t="shared" si="2"/>
        <v>56.56768481793091</v>
      </c>
      <c r="K11" s="9" t="s">
        <v>18</v>
      </c>
      <c r="L11" s="10">
        <f t="shared" si="3"/>
        <v>21700</v>
      </c>
      <c r="M11" s="4"/>
    </row>
    <row r="12" spans="1:13" s="28" customFormat="1" ht="74.25" customHeight="1">
      <c r="A12" s="7">
        <v>8</v>
      </c>
      <c r="B12" s="33" t="s">
        <v>75</v>
      </c>
      <c r="C12" s="18" t="s">
        <v>22</v>
      </c>
      <c r="D12" s="29" t="s">
        <v>31</v>
      </c>
      <c r="E12" s="30" t="s">
        <v>48</v>
      </c>
      <c r="F12" s="32">
        <v>83.47</v>
      </c>
      <c r="G12" s="32">
        <v>90.73</v>
      </c>
      <c r="H12" s="19">
        <f t="shared" si="0"/>
        <v>87.1</v>
      </c>
      <c r="I12" s="10">
        <f t="shared" si="1"/>
        <v>49.27275751704316</v>
      </c>
      <c r="J12" s="9">
        <f t="shared" si="2"/>
        <v>56.57033009993475</v>
      </c>
      <c r="K12" s="9" t="s">
        <v>18</v>
      </c>
      <c r="L12" s="10">
        <f t="shared" si="3"/>
        <v>14806.999999999998</v>
      </c>
      <c r="M12" s="4"/>
    </row>
    <row r="13" spans="1:13" s="28" customFormat="1" ht="74.25" customHeight="1">
      <c r="A13" s="7">
        <v>9</v>
      </c>
      <c r="B13" s="33" t="s">
        <v>76</v>
      </c>
      <c r="C13" s="18" t="s">
        <v>22</v>
      </c>
      <c r="D13" s="29" t="s">
        <v>32</v>
      </c>
      <c r="E13" s="30" t="s">
        <v>49</v>
      </c>
      <c r="F13" s="32">
        <v>20.6</v>
      </c>
      <c r="G13" s="32">
        <v>22.39</v>
      </c>
      <c r="H13" s="19">
        <f t="shared" si="0"/>
        <v>21.5</v>
      </c>
      <c r="I13" s="10">
        <f t="shared" si="1"/>
        <v>12.161551436117572</v>
      </c>
      <c r="J13" s="9">
        <f t="shared" si="2"/>
        <v>56.56535551682591</v>
      </c>
      <c r="K13" s="9" t="s">
        <v>18</v>
      </c>
      <c r="L13" s="10">
        <f t="shared" si="3"/>
        <v>3225</v>
      </c>
      <c r="M13" s="4"/>
    </row>
    <row r="14" spans="1:13" s="28" customFormat="1" ht="74.25" customHeight="1">
      <c r="A14" s="7">
        <v>10</v>
      </c>
      <c r="B14" s="33" t="s">
        <v>77</v>
      </c>
      <c r="C14" s="18" t="s">
        <v>22</v>
      </c>
      <c r="D14" s="29" t="s">
        <v>32</v>
      </c>
      <c r="E14" s="30" t="s">
        <v>50</v>
      </c>
      <c r="F14" s="32">
        <v>34.22</v>
      </c>
      <c r="G14" s="32">
        <v>37.2</v>
      </c>
      <c r="H14" s="19">
        <f t="shared" si="0"/>
        <v>35.71</v>
      </c>
      <c r="I14" s="10">
        <f t="shared" si="1"/>
        <v>20.200794538829406</v>
      </c>
      <c r="J14" s="9">
        <f t="shared" si="2"/>
        <v>56.569012990281166</v>
      </c>
      <c r="K14" s="9" t="s">
        <v>18</v>
      </c>
      <c r="L14" s="10">
        <f t="shared" si="3"/>
        <v>5356.5</v>
      </c>
      <c r="M14" s="4"/>
    </row>
    <row r="15" spans="1:13" s="28" customFormat="1" ht="74.25" customHeight="1">
      <c r="A15" s="7">
        <v>11</v>
      </c>
      <c r="B15" s="33" t="s">
        <v>78</v>
      </c>
      <c r="C15" s="18" t="s">
        <v>22</v>
      </c>
      <c r="D15" s="29" t="s">
        <v>27</v>
      </c>
      <c r="E15" s="30" t="s">
        <v>51</v>
      </c>
      <c r="F15" s="32">
        <v>67.41</v>
      </c>
      <c r="G15" s="32">
        <v>73.28</v>
      </c>
      <c r="H15" s="19">
        <f t="shared" si="0"/>
        <v>70.35</v>
      </c>
      <c r="I15" s="10">
        <f t="shared" si="1"/>
        <v>39.79504617411569</v>
      </c>
      <c r="J15" s="9">
        <f t="shared" si="2"/>
        <v>56.56722981395266</v>
      </c>
      <c r="K15" s="9" t="s">
        <v>18</v>
      </c>
      <c r="L15" s="10">
        <f t="shared" si="3"/>
        <v>22512</v>
      </c>
      <c r="M15" s="4"/>
    </row>
    <row r="16" spans="1:13" s="28" customFormat="1" ht="74.25" customHeight="1">
      <c r="A16" s="7">
        <v>12</v>
      </c>
      <c r="B16" s="33" t="s">
        <v>79</v>
      </c>
      <c r="C16" s="18" t="s">
        <v>22</v>
      </c>
      <c r="D16" s="29" t="s">
        <v>33</v>
      </c>
      <c r="E16" s="30" t="s">
        <v>52</v>
      </c>
      <c r="F16" s="32">
        <v>107.2</v>
      </c>
      <c r="G16" s="32">
        <v>116.53</v>
      </c>
      <c r="H16" s="19">
        <f t="shared" si="0"/>
        <v>111.87</v>
      </c>
      <c r="I16" s="10">
        <f t="shared" si="1"/>
        <v>63.28315441990337</v>
      </c>
      <c r="J16" s="9">
        <f t="shared" si="2"/>
        <v>56.56847628488725</v>
      </c>
      <c r="K16" s="9" t="s">
        <v>18</v>
      </c>
      <c r="L16" s="10">
        <f t="shared" si="3"/>
        <v>6712.200000000001</v>
      </c>
      <c r="M16" s="4"/>
    </row>
    <row r="17" spans="1:13" s="28" customFormat="1" ht="74.25" customHeight="1">
      <c r="A17" s="7">
        <v>13</v>
      </c>
      <c r="B17" s="33" t="s">
        <v>80</v>
      </c>
      <c r="C17" s="18" t="s">
        <v>22</v>
      </c>
      <c r="D17" s="29" t="s">
        <v>34</v>
      </c>
      <c r="E17" s="30" t="s">
        <v>53</v>
      </c>
      <c r="F17" s="32">
        <v>59</v>
      </c>
      <c r="G17" s="32">
        <v>64.13</v>
      </c>
      <c r="H17" s="19">
        <f t="shared" si="0"/>
        <v>61.57</v>
      </c>
      <c r="I17" s="10">
        <f t="shared" si="1"/>
        <v>34.82927360712538</v>
      </c>
      <c r="J17" s="9">
        <f t="shared" si="2"/>
        <v>56.56857821524343</v>
      </c>
      <c r="K17" s="9" t="s">
        <v>18</v>
      </c>
      <c r="L17" s="10">
        <f t="shared" si="3"/>
        <v>16623.9</v>
      </c>
      <c r="M17" s="4"/>
    </row>
    <row r="18" spans="1:13" s="27" customFormat="1" ht="74.25" customHeight="1">
      <c r="A18" s="7">
        <v>14</v>
      </c>
      <c r="B18" s="33" t="s">
        <v>81</v>
      </c>
      <c r="C18" s="18" t="s">
        <v>22</v>
      </c>
      <c r="D18" s="29" t="s">
        <v>35</v>
      </c>
      <c r="E18" s="30" t="s">
        <v>54</v>
      </c>
      <c r="F18" s="32">
        <v>57.48</v>
      </c>
      <c r="G18" s="32">
        <v>62.48</v>
      </c>
      <c r="H18" s="19">
        <f t="shared" si="0"/>
        <v>59.98</v>
      </c>
      <c r="I18" s="10">
        <f t="shared" si="1"/>
        <v>33.93081392087925</v>
      </c>
      <c r="J18" s="9">
        <f t="shared" si="2"/>
        <v>56.57021327255628</v>
      </c>
      <c r="K18" s="9" t="s">
        <v>18</v>
      </c>
      <c r="L18" s="10">
        <f t="shared" si="3"/>
        <v>4798.4</v>
      </c>
      <c r="M18" s="4"/>
    </row>
    <row r="19" spans="1:13" s="27" customFormat="1" ht="74.25" customHeight="1">
      <c r="A19" s="7">
        <v>15</v>
      </c>
      <c r="B19" s="33" t="s">
        <v>82</v>
      </c>
      <c r="C19" s="18" t="s">
        <v>22</v>
      </c>
      <c r="D19" s="29" t="s">
        <v>36</v>
      </c>
      <c r="E19" s="30" t="s">
        <v>55</v>
      </c>
      <c r="F19" s="32">
        <v>17.14</v>
      </c>
      <c r="G19" s="32">
        <v>18.63</v>
      </c>
      <c r="H19" s="19">
        <f t="shared" si="0"/>
        <v>17.89</v>
      </c>
      <c r="I19" s="10">
        <f t="shared" si="1"/>
        <v>10.119240748857262</v>
      </c>
      <c r="J19" s="9">
        <f t="shared" si="2"/>
        <v>56.563671038889105</v>
      </c>
      <c r="K19" s="9" t="s">
        <v>18</v>
      </c>
      <c r="L19" s="10">
        <f t="shared" si="3"/>
        <v>1789</v>
      </c>
      <c r="M19" s="4"/>
    </row>
    <row r="20" spans="1:13" s="27" customFormat="1" ht="74.25" customHeight="1">
      <c r="A20" s="7">
        <v>16</v>
      </c>
      <c r="B20" s="33" t="s">
        <v>83</v>
      </c>
      <c r="C20" s="18" t="s">
        <v>22</v>
      </c>
      <c r="D20" s="29" t="s">
        <v>33</v>
      </c>
      <c r="E20" s="30" t="s">
        <v>56</v>
      </c>
      <c r="F20" s="32">
        <v>34.94</v>
      </c>
      <c r="G20" s="32">
        <v>37.98</v>
      </c>
      <c r="H20" s="19">
        <f t="shared" si="0"/>
        <v>36.46</v>
      </c>
      <c r="I20" s="10">
        <f t="shared" si="1"/>
        <v>20.625411511046263</v>
      </c>
      <c r="J20" s="9">
        <f t="shared" si="2"/>
        <v>56.56997123161345</v>
      </c>
      <c r="K20" s="9" t="s">
        <v>18</v>
      </c>
      <c r="L20" s="10">
        <f t="shared" si="3"/>
        <v>2187.6</v>
      </c>
      <c r="M20" s="4"/>
    </row>
    <row r="21" spans="1:13" s="27" customFormat="1" ht="74.25" customHeight="1">
      <c r="A21" s="7">
        <v>17</v>
      </c>
      <c r="B21" s="33" t="s">
        <v>84</v>
      </c>
      <c r="C21" s="18" t="s">
        <v>22</v>
      </c>
      <c r="D21" s="29" t="s">
        <v>37</v>
      </c>
      <c r="E21" s="30" t="s">
        <v>57</v>
      </c>
      <c r="F21" s="32">
        <v>29.61</v>
      </c>
      <c r="G21" s="32">
        <v>32.19</v>
      </c>
      <c r="H21" s="19">
        <f t="shared" si="0"/>
        <v>30.9</v>
      </c>
      <c r="I21" s="10">
        <f t="shared" si="1"/>
        <v>17.479636723913913</v>
      </c>
      <c r="J21" s="9">
        <f t="shared" si="2"/>
        <v>56.56840363726185</v>
      </c>
      <c r="K21" s="9" t="s">
        <v>18</v>
      </c>
      <c r="L21" s="10">
        <f t="shared" si="3"/>
        <v>618</v>
      </c>
      <c r="M21" s="4"/>
    </row>
    <row r="22" spans="1:13" s="27" customFormat="1" ht="74.25" customHeight="1">
      <c r="A22" s="7">
        <v>18</v>
      </c>
      <c r="B22" s="33" t="s">
        <v>85</v>
      </c>
      <c r="C22" s="18" t="s">
        <v>22</v>
      </c>
      <c r="D22" s="29" t="s">
        <v>38</v>
      </c>
      <c r="E22" s="30" t="s">
        <v>57</v>
      </c>
      <c r="F22" s="32">
        <v>29.61</v>
      </c>
      <c r="G22" s="32">
        <v>32.19</v>
      </c>
      <c r="H22" s="19">
        <f t="shared" si="0"/>
        <v>30.9</v>
      </c>
      <c r="I22" s="10">
        <f t="shared" si="1"/>
        <v>17.479636723913913</v>
      </c>
      <c r="J22" s="9">
        <f t="shared" si="2"/>
        <v>56.56840363726185</v>
      </c>
      <c r="K22" s="9" t="s">
        <v>18</v>
      </c>
      <c r="L22" s="10">
        <f t="shared" si="3"/>
        <v>1545</v>
      </c>
      <c r="M22" s="4"/>
    </row>
    <row r="23" spans="1:13" s="27" customFormat="1" ht="74.25" customHeight="1">
      <c r="A23" s="7">
        <v>19</v>
      </c>
      <c r="B23" s="33" t="s">
        <v>86</v>
      </c>
      <c r="C23" s="18" t="s">
        <v>22</v>
      </c>
      <c r="D23" s="29" t="s">
        <v>33</v>
      </c>
      <c r="E23" s="30" t="s">
        <v>58</v>
      </c>
      <c r="F23" s="32">
        <v>36.16</v>
      </c>
      <c r="G23" s="32">
        <v>39.3</v>
      </c>
      <c r="H23" s="19">
        <f t="shared" si="0"/>
        <v>37.73</v>
      </c>
      <c r="I23" s="10">
        <f t="shared" si="1"/>
        <v>21.344645698628963</v>
      </c>
      <c r="J23" s="9">
        <f t="shared" si="2"/>
        <v>56.57207977373169</v>
      </c>
      <c r="K23" s="9" t="s">
        <v>18</v>
      </c>
      <c r="L23" s="10">
        <f t="shared" si="3"/>
        <v>2263.7999999999997</v>
      </c>
      <c r="M23" s="4"/>
    </row>
    <row r="24" spans="1:13" s="27" customFormat="1" ht="74.25" customHeight="1">
      <c r="A24" s="7">
        <v>20</v>
      </c>
      <c r="B24" s="33" t="s">
        <v>87</v>
      </c>
      <c r="C24" s="18" t="s">
        <v>22</v>
      </c>
      <c r="D24" s="29" t="s">
        <v>39</v>
      </c>
      <c r="E24" s="30" t="s">
        <v>59</v>
      </c>
      <c r="F24" s="32">
        <v>106.04</v>
      </c>
      <c r="G24" s="32">
        <v>115.26</v>
      </c>
      <c r="H24" s="19">
        <f t="shared" si="0"/>
        <v>110.65</v>
      </c>
      <c r="I24" s="10">
        <f t="shared" si="1"/>
        <v>62.59546868584019</v>
      </c>
      <c r="J24" s="9">
        <f t="shared" si="2"/>
        <v>56.570690181509434</v>
      </c>
      <c r="K24" s="9" t="s">
        <v>18</v>
      </c>
      <c r="L24" s="10">
        <f t="shared" si="3"/>
        <v>1991.7</v>
      </c>
      <c r="M24" s="4"/>
    </row>
    <row r="25" spans="1:13" s="28" customFormat="1" ht="74.25" customHeight="1">
      <c r="A25" s="7">
        <v>21</v>
      </c>
      <c r="B25" s="33" t="s">
        <v>88</v>
      </c>
      <c r="C25" s="18" t="s">
        <v>22</v>
      </c>
      <c r="D25" s="29" t="s">
        <v>40</v>
      </c>
      <c r="E25" s="30" t="s">
        <v>60</v>
      </c>
      <c r="F25" s="32">
        <v>47.71</v>
      </c>
      <c r="G25" s="32">
        <v>51.86</v>
      </c>
      <c r="H25" s="19">
        <f t="shared" si="0"/>
        <v>49.79</v>
      </c>
      <c r="I25" s="10">
        <f t="shared" si="1"/>
        <v>28.165033285973585</v>
      </c>
      <c r="J25" s="9">
        <f t="shared" si="2"/>
        <v>56.56765070490778</v>
      </c>
      <c r="K25" s="9" t="s">
        <v>18</v>
      </c>
      <c r="L25" s="10">
        <f t="shared" si="3"/>
        <v>6472.7</v>
      </c>
      <c r="M25" s="4"/>
    </row>
    <row r="26" spans="1:13" s="28" customFormat="1" ht="74.25" customHeight="1">
      <c r="A26" s="7">
        <v>22</v>
      </c>
      <c r="B26" s="33" t="s">
        <v>89</v>
      </c>
      <c r="C26" s="18" t="s">
        <v>22</v>
      </c>
      <c r="D26" s="29" t="s">
        <v>41</v>
      </c>
      <c r="E26" s="30" t="s">
        <v>61</v>
      </c>
      <c r="F26" s="32">
        <v>21.62</v>
      </c>
      <c r="G26" s="32">
        <v>23.5</v>
      </c>
      <c r="H26" s="19">
        <f t="shared" si="0"/>
        <v>22.56</v>
      </c>
      <c r="I26" s="10">
        <f t="shared" si="1"/>
        <v>12.76232476210088</v>
      </c>
      <c r="J26" s="9">
        <f t="shared" si="2"/>
        <v>56.57058848448971</v>
      </c>
      <c r="K26" s="9" t="s">
        <v>18</v>
      </c>
      <c r="L26" s="10">
        <f t="shared" si="3"/>
        <v>676.8</v>
      </c>
      <c r="M26" s="4"/>
    </row>
    <row r="27" spans="1:13" s="28" customFormat="1" ht="74.25" customHeight="1">
      <c r="A27" s="7">
        <v>23</v>
      </c>
      <c r="B27" s="33" t="s">
        <v>90</v>
      </c>
      <c r="C27" s="18" t="s">
        <v>22</v>
      </c>
      <c r="D27" s="29" t="s">
        <v>42</v>
      </c>
      <c r="E27" s="30" t="s">
        <v>62</v>
      </c>
      <c r="F27" s="32">
        <v>34.76</v>
      </c>
      <c r="G27" s="32">
        <v>37.79</v>
      </c>
      <c r="H27" s="19">
        <f t="shared" si="0"/>
        <v>36.28</v>
      </c>
      <c r="I27" s="10">
        <f t="shared" si="1"/>
        <v>20.521559394938784</v>
      </c>
      <c r="J27" s="9">
        <f t="shared" si="2"/>
        <v>56.564386424858824</v>
      </c>
      <c r="K27" s="9" t="s">
        <v>18</v>
      </c>
      <c r="L27" s="10">
        <f t="shared" si="3"/>
        <v>870.72</v>
      </c>
      <c r="M27" s="4"/>
    </row>
    <row r="28" spans="1:13" s="28" customFormat="1" ht="74.25" customHeight="1">
      <c r="A28" s="7">
        <v>24</v>
      </c>
      <c r="B28" s="33" t="s">
        <v>91</v>
      </c>
      <c r="C28" s="18" t="s">
        <v>22</v>
      </c>
      <c r="D28" s="29" t="s">
        <v>43</v>
      </c>
      <c r="E28" s="30" t="s">
        <v>63</v>
      </c>
      <c r="F28" s="32">
        <v>57.52</v>
      </c>
      <c r="G28" s="32">
        <v>62.53</v>
      </c>
      <c r="H28" s="19">
        <f t="shared" si="0"/>
        <v>60.03</v>
      </c>
      <c r="I28" s="10">
        <f t="shared" si="1"/>
        <v>33.9569614855825</v>
      </c>
      <c r="J28" s="9">
        <f t="shared" si="2"/>
        <v>56.566652483062626</v>
      </c>
      <c r="K28" s="9" t="s">
        <v>18</v>
      </c>
      <c r="L28" s="10">
        <f t="shared" si="3"/>
        <v>600.3</v>
      </c>
      <c r="M28" s="4"/>
    </row>
    <row r="29" spans="1:13" s="28" customFormat="1" ht="74.25" customHeight="1">
      <c r="A29" s="7">
        <v>25</v>
      </c>
      <c r="B29" s="33" t="s">
        <v>92</v>
      </c>
      <c r="C29" s="18" t="s">
        <v>22</v>
      </c>
      <c r="D29" s="29" t="s">
        <v>43</v>
      </c>
      <c r="E29" s="30" t="s">
        <v>64</v>
      </c>
      <c r="F29" s="32">
        <v>79.78</v>
      </c>
      <c r="G29" s="32">
        <v>86.71</v>
      </c>
      <c r="H29" s="19">
        <f t="shared" si="0"/>
        <v>83.25</v>
      </c>
      <c r="I29" s="10">
        <f t="shared" si="1"/>
        <v>47.09467733548381</v>
      </c>
      <c r="J29" s="9">
        <f t="shared" si="2"/>
        <v>56.57018298556614</v>
      </c>
      <c r="K29" s="9" t="s">
        <v>18</v>
      </c>
      <c r="L29" s="10">
        <f t="shared" si="3"/>
        <v>832.5</v>
      </c>
      <c r="M29" s="4"/>
    </row>
    <row r="30" spans="1:13" s="28" customFormat="1" ht="74.25" customHeight="1">
      <c r="A30" s="7">
        <v>26</v>
      </c>
      <c r="B30" s="33" t="s">
        <v>93</v>
      </c>
      <c r="C30" s="18" t="s">
        <v>22</v>
      </c>
      <c r="D30" s="29" t="s">
        <v>33</v>
      </c>
      <c r="E30" s="30" t="s">
        <v>65</v>
      </c>
      <c r="F30" s="32">
        <v>54.91</v>
      </c>
      <c r="G30" s="32">
        <v>59.69</v>
      </c>
      <c r="H30" s="19">
        <f t="shared" si="0"/>
        <v>57.3</v>
      </c>
      <c r="I30" s="10">
        <f t="shared" si="1"/>
        <v>32.41427206236988</v>
      </c>
      <c r="J30" s="9">
        <f t="shared" si="2"/>
        <v>56.56941023101202</v>
      </c>
      <c r="K30" s="9" t="s">
        <v>18</v>
      </c>
      <c r="L30" s="10">
        <f t="shared" si="3"/>
        <v>3438</v>
      </c>
      <c r="M30" s="4"/>
    </row>
    <row r="31" spans="1:13" s="28" customFormat="1" ht="74.25" customHeight="1">
      <c r="A31" s="7">
        <v>27</v>
      </c>
      <c r="B31" s="33" t="s">
        <v>95</v>
      </c>
      <c r="C31" s="18" t="s">
        <v>22</v>
      </c>
      <c r="D31" s="29" t="s">
        <v>43</v>
      </c>
      <c r="E31" s="30" t="s">
        <v>66</v>
      </c>
      <c r="F31" s="32">
        <v>339.63</v>
      </c>
      <c r="G31" s="32">
        <v>369.16</v>
      </c>
      <c r="H31" s="19">
        <f t="shared" si="0"/>
        <v>354.4</v>
      </c>
      <c r="I31" s="10">
        <f t="shared" si="1"/>
        <v>200.4852653771178</v>
      </c>
      <c r="J31" s="9">
        <f t="shared" si="2"/>
        <v>56.570334474356045</v>
      </c>
      <c r="K31" s="9" t="s">
        <v>18</v>
      </c>
      <c r="L31" s="10">
        <f t="shared" si="3"/>
        <v>3544</v>
      </c>
      <c r="M31" s="4"/>
    </row>
    <row r="32" spans="1:13" s="28" customFormat="1" ht="74.25" customHeight="1" thickBot="1">
      <c r="A32" s="7">
        <v>28</v>
      </c>
      <c r="B32" s="33" t="s">
        <v>94</v>
      </c>
      <c r="C32" s="18" t="s">
        <v>22</v>
      </c>
      <c r="D32" s="29" t="s">
        <v>44</v>
      </c>
      <c r="E32" s="30" t="s">
        <v>67</v>
      </c>
      <c r="F32" s="32">
        <v>103.93</v>
      </c>
      <c r="G32" s="32">
        <v>112.96</v>
      </c>
      <c r="H32" s="19">
        <f t="shared" si="0"/>
        <v>108.45</v>
      </c>
      <c r="I32" s="10">
        <f t="shared" si="1"/>
        <v>61.350465632571485</v>
      </c>
      <c r="J32" s="9">
        <f t="shared" si="2"/>
        <v>56.57027720845688</v>
      </c>
      <c r="K32" s="9" t="s">
        <v>18</v>
      </c>
      <c r="L32" s="10">
        <f t="shared" si="3"/>
        <v>4338</v>
      </c>
      <c r="M32" s="4"/>
    </row>
    <row r="33" spans="1:12" ht="15" customHeight="1" thickBot="1" thickTop="1">
      <c r="A33" s="34" t="s">
        <v>6</v>
      </c>
      <c r="B33" s="34"/>
      <c r="C33" s="20"/>
      <c r="D33" s="34"/>
      <c r="E33" s="34"/>
      <c r="F33" s="34"/>
      <c r="G33" s="34"/>
      <c r="H33" s="34"/>
      <c r="I33" s="34"/>
      <c r="J33" s="34"/>
      <c r="K33" s="23"/>
      <c r="L33" s="24">
        <f>SUM(L5:L32)</f>
        <v>205565.34</v>
      </c>
    </row>
    <row r="34" spans="2:12" ht="16.5" thickTop="1">
      <c r="B34" s="21" t="s">
        <v>7</v>
      </c>
      <c r="C34" s="21"/>
      <c r="D34" s="21"/>
      <c r="E34" s="21"/>
      <c r="F34" s="21"/>
      <c r="G34" s="21"/>
      <c r="H34" s="21"/>
      <c r="I34" s="21"/>
      <c r="J34" s="21"/>
      <c r="K34" s="21"/>
      <c r="L34" s="1"/>
    </row>
    <row r="35" spans="1:12" ht="15.75">
      <c r="A35" s="2"/>
      <c r="B35" s="40" t="s">
        <v>12</v>
      </c>
      <c r="C35" s="40"/>
      <c r="D35" s="40"/>
      <c r="E35" s="40"/>
      <c r="F35" s="40"/>
      <c r="G35" s="40"/>
      <c r="H35" s="40"/>
      <c r="I35" s="40"/>
      <c r="J35" s="40"/>
      <c r="K35" s="40"/>
      <c r="L35" s="1"/>
    </row>
    <row r="36" spans="2:12" ht="15.75">
      <c r="B36" s="40" t="s">
        <v>13</v>
      </c>
      <c r="C36" s="40"/>
      <c r="D36" s="40"/>
      <c r="E36" s="40"/>
      <c r="F36" s="40"/>
      <c r="G36" s="40"/>
      <c r="H36" s="40"/>
      <c r="I36" s="40"/>
      <c r="J36" s="40"/>
      <c r="K36" s="40"/>
      <c r="L36" s="1"/>
    </row>
    <row r="37" spans="2:12" ht="15.75">
      <c r="B37" s="40" t="s">
        <v>14</v>
      </c>
      <c r="C37" s="40"/>
      <c r="D37" s="40"/>
      <c r="E37" s="40"/>
      <c r="F37" s="40"/>
      <c r="G37" s="40"/>
      <c r="H37" s="40"/>
      <c r="I37" s="40"/>
      <c r="J37" s="40"/>
      <c r="K37" s="40"/>
      <c r="L37" s="1"/>
    </row>
    <row r="38" spans="2:12" ht="15.75">
      <c r="B38" s="40" t="s">
        <v>15</v>
      </c>
      <c r="C38" s="40"/>
      <c r="D38" s="40"/>
      <c r="E38" s="40"/>
      <c r="F38" s="40"/>
      <c r="G38" s="40"/>
      <c r="H38" s="40"/>
      <c r="I38" s="40"/>
      <c r="J38" s="40"/>
      <c r="K38" s="40"/>
      <c r="L38" s="1"/>
    </row>
    <row r="39" spans="2:12" ht="15" customHeight="1">
      <c r="B39" s="40" t="s">
        <v>16</v>
      </c>
      <c r="C39" s="40"/>
      <c r="D39" s="40"/>
      <c r="E39" s="40"/>
      <c r="F39" s="40"/>
      <c r="G39" s="40"/>
      <c r="H39" s="40"/>
      <c r="I39" s="40"/>
      <c r="J39" s="40"/>
      <c r="K39" s="40"/>
      <c r="L39" s="1"/>
    </row>
    <row r="40" spans="2:12" ht="16.5" customHeight="1">
      <c r="B40" s="40" t="s">
        <v>17</v>
      </c>
      <c r="C40" s="40"/>
      <c r="D40" s="40"/>
      <c r="E40" s="40"/>
      <c r="F40" s="40"/>
      <c r="G40" s="40"/>
      <c r="H40" s="40"/>
      <c r="I40" s="40"/>
      <c r="J40" s="40"/>
      <c r="K40" s="40"/>
      <c r="L40" s="1"/>
    </row>
    <row r="41" spans="2:12" ht="15.75">
      <c r="B41" s="22"/>
      <c r="C41" s="22"/>
      <c r="D41" s="22"/>
      <c r="E41" s="22"/>
      <c r="F41" s="22"/>
      <c r="G41" s="25"/>
      <c r="H41" s="22"/>
      <c r="I41" s="22"/>
      <c r="J41" s="22"/>
      <c r="K41" s="22"/>
      <c r="L41" s="1"/>
    </row>
    <row r="42" spans="1:12" ht="15.75">
      <c r="A42" s="12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1"/>
    </row>
    <row r="43" spans="1:12" ht="15.75">
      <c r="A43" s="13"/>
      <c r="B43" s="17"/>
      <c r="C43" s="3"/>
      <c r="D43" s="3"/>
      <c r="E43" s="3"/>
      <c r="F43" s="3"/>
      <c r="G43" s="3"/>
      <c r="H43" s="3"/>
      <c r="I43" s="3"/>
      <c r="J43" s="3"/>
      <c r="K43" s="3"/>
      <c r="L43" s="1"/>
    </row>
    <row r="44" spans="1:12" ht="12.75" customHeight="1">
      <c r="A44" s="13"/>
      <c r="B44" s="16"/>
      <c r="C44" s="14"/>
      <c r="D44" s="14"/>
      <c r="E44" s="14"/>
      <c r="F44" s="14"/>
      <c r="G44" s="14"/>
      <c r="H44" s="14"/>
      <c r="I44" s="14"/>
      <c r="J44" s="14"/>
      <c r="K44" s="14"/>
      <c r="L44" s="1"/>
    </row>
    <row r="45" spans="1:11" ht="13.5" customHeight="1">
      <c r="A45" s="13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7" spans="1:11" ht="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</row>
  </sheetData>
  <sheetProtection/>
  <mergeCells count="14">
    <mergeCell ref="A47:K47"/>
    <mergeCell ref="B37:K37"/>
    <mergeCell ref="B38:K38"/>
    <mergeCell ref="B35:K35"/>
    <mergeCell ref="B36:K36"/>
    <mergeCell ref="B39:K39"/>
    <mergeCell ref="B40:K40"/>
    <mergeCell ref="B45:K45"/>
    <mergeCell ref="D33:J33"/>
    <mergeCell ref="B42:K42"/>
    <mergeCell ref="A2:K2"/>
    <mergeCell ref="A1:K1"/>
    <mergeCell ref="A3:K3"/>
    <mergeCell ref="A33:B3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user</cp:lastModifiedBy>
  <cp:lastPrinted>2014-08-21T06:40:47Z</cp:lastPrinted>
  <dcterms:created xsi:type="dcterms:W3CDTF">2014-07-02T09:07:27Z</dcterms:created>
  <dcterms:modified xsi:type="dcterms:W3CDTF">2019-08-29T08:01:52Z</dcterms:modified>
  <cp:category/>
  <cp:version/>
  <cp:contentType/>
  <cp:contentStatus/>
</cp:coreProperties>
</file>