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NI\Desktop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7" i="1" l="1"/>
  <c r="G5" i="1"/>
  <c r="K5" i="1" s="1"/>
  <c r="H5" i="1"/>
  <c r="G6" i="1"/>
  <c r="K6" i="1" s="1"/>
  <c r="H6" i="1"/>
  <c r="I6" i="1" l="1"/>
  <c r="I5" i="1"/>
  <c r="K7" i="1"/>
</calcChain>
</file>

<file path=xl/sharedStrings.xml><?xml version="1.0" encoding="utf-8"?>
<sst xmlns="http://schemas.openxmlformats.org/spreadsheetml/2006/main" count="30" uniqueCount="29">
  <si>
    <t>Приложение №2</t>
  </si>
  <si>
    <t>Обоснование начальной (максимальной) цены контракта, содержащее полученные заказчиком расчеты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</si>
  <si>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</si>
  <si>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</si>
  <si>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</si>
  <si>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</si>
  <si>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</si>
  <si>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</si>
  <si>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</si>
  <si>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</si>
  <si>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</si>
  <si>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</si>
  <si>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</si>
  <si>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</si>
  <si>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</si>
  <si>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</si>
  <si>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</si>
  <si>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</si>
  <si>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</si>
  <si>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</si>
  <si>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</si>
  <si>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 кг </t>
  </si>
  <si>
    <t>Расчет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методом сопоставимых рыночных цен (анализа рынка)</t>
  </si>
  <si>
    <t>Начальная (максимальная) цена контракта</t>
  </si>
  <si>
    <t>Хлеб пшеничный</t>
  </si>
  <si>
    <t>Хлеб ржано-пшеничный</t>
  </si>
  <si>
    <t>Коммерческое предложение вх.№806 от 13.09.19 г.</t>
  </si>
  <si>
    <t>Коммерческое предложение  вх№807 от 13.09.19 г.</t>
  </si>
  <si>
    <t>Коммерческое предложение  вх№808 от 13.09.19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</si>
</sst>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/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0" fontId="13" fillId="0" borderId="0" xfId="1" applyFont="1" applyFill="1" applyAlignment="1" applyProtection="1">
      <alignment horizontal="left"/>
    </xf>
    <xf numFmtId="0" fontId="13" fillId="0" borderId="0" xfId="0" applyFont="1" applyFill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applyProtection="1">
      <alignment horizontal="center" wrapText="1"/>
      <protection locked="0" hidden="1"/>
    </xf>
    <xf numFmtId="164" fontId="1" fillId="0" borderId="2" xfId="0" applyNumberFormat="1" applyFont="1" applyBorder="1" applyAlignment="1" applyProtection="1">
      <alignment horizontal="center" shrinkToFit="1"/>
      <protection locked="0" hidden="1"/>
    </xf>
    <xf numFmtId="4" fontId="8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/>
    <xf numFmtId="2" fontId="4" fillId="0" borderId="5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8572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810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2001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858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</xdr:row>
          <xdr:rowOff>0</xdr:rowOff>
        </xdr:from>
        <xdr:to>
          <xdr:col>8</xdr:col>
          <xdr:colOff>104775</xdr:colOff>
          <xdr:row>7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7</xdr:row>
          <xdr:rowOff>0</xdr:rowOff>
        </xdr:from>
        <xdr:to>
          <xdr:col>9</xdr:col>
          <xdr:colOff>200025</xdr:colOff>
          <xdr:row>7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"/>
  <sheetViews>
    <sheetView tabSelected="1" topLeftCell="A5" workbookViewId="0">
      <selection activeCell="I18" sqref="I18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5"/>
    </row>
    <row r="2" spans="1:29" ht="1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29" ht="31.5" customHeight="1" x14ac:dyDescent="0.25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0"/>
    </row>
    <row r="4" spans="1:29" ht="75" customHeight="1" x14ac:dyDescent="0.25">
      <c r="A4" s="14" t="s">
        <v>17</v>
      </c>
      <c r="B4" s="14" t="s">
        <v>2</v>
      </c>
      <c r="C4" s="14" t="s">
        <v>21</v>
      </c>
      <c r="D4" s="14" t="s">
        <v>3</v>
      </c>
      <c r="E4" s="14" t="s">
        <v>4</v>
      </c>
      <c r="F4" s="14" t="s">
        <v>5</v>
      </c>
      <c r="G4" s="6" t="s">
        <v>6</v>
      </c>
      <c r="H4" s="7" t="s">
        <v>19</v>
      </c>
      <c r="I4" s="7" t="s">
        <v>7</v>
      </c>
      <c r="J4" s="7" t="s">
        <v>8</v>
      </c>
      <c r="K4" s="7"/>
      <c r="L4" s="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</row>
    <row r="5" spans="1:29" ht="30.75" customHeight="1" x14ac:dyDescent="0.25">
      <c r="A5" s="21">
        <v>1</v>
      </c>
      <c r="B5" s="22" t="s">
        <v>24</v>
      </c>
      <c r="C5" s="23">
        <v>430</v>
      </c>
      <c r="D5" s="23">
        <v>44</v>
      </c>
      <c r="E5" s="23">
        <v>45.4</v>
      </c>
      <c r="F5" s="23">
        <v>43.5</v>
      </c>
      <c r="G5" s="24">
        <f>SUM(D5+E5+F5)/3</f>
        <v>44.300000000000004</v>
      </c>
      <c r="H5" s="25">
        <f>STDEV(D5,E5,F5)</f>
        <v>0.9848857801796097</v>
      </c>
      <c r="I5" s="26">
        <f>H5/G5*100</f>
        <v>2.2232184654167262</v>
      </c>
      <c r="J5" s="26" t="s">
        <v>18</v>
      </c>
      <c r="K5" s="25">
        <f>SUM(C5*G5)</f>
        <v>19049.000000000004</v>
      </c>
      <c r="L5" s="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8"/>
    </row>
    <row r="6" spans="1:29" s="9" customFormat="1" ht="27" customHeight="1" x14ac:dyDescent="0.25">
      <c r="A6" s="27">
        <v>2</v>
      </c>
      <c r="B6" s="28" t="s">
        <v>25</v>
      </c>
      <c r="C6" s="29">
        <v>627.6</v>
      </c>
      <c r="D6" s="30">
        <v>43.9</v>
      </c>
      <c r="E6" s="30">
        <v>45.8</v>
      </c>
      <c r="F6" s="30">
        <v>43.7</v>
      </c>
      <c r="G6" s="24">
        <f>SUM(D6+E6+F6)/3</f>
        <v>44.466666666666661</v>
      </c>
      <c r="H6" s="25">
        <f>STDEV(D6,E6,F6)</f>
        <v>1.159022576714245</v>
      </c>
      <c r="I6" s="26">
        <f>H6/G6*100</f>
        <v>2.6064975488326354</v>
      </c>
      <c r="J6" s="26" t="s">
        <v>18</v>
      </c>
      <c r="K6" s="25">
        <f>SUM(C6*G6)</f>
        <v>27907.279999999999</v>
      </c>
      <c r="L6" s="8"/>
    </row>
    <row r="7" spans="1:29" ht="19.5" customHeight="1" x14ac:dyDescent="0.25">
      <c r="A7" s="43" t="s">
        <v>9</v>
      </c>
      <c r="B7" s="44"/>
      <c r="C7" s="32">
        <f>SUM(C5:C6)</f>
        <v>1057.5999999999999</v>
      </c>
      <c r="D7" s="36" t="s">
        <v>23</v>
      </c>
      <c r="E7" s="36"/>
      <c r="F7" s="36"/>
      <c r="G7" s="37"/>
      <c r="H7" s="37"/>
      <c r="I7" s="37"/>
      <c r="J7" s="37"/>
      <c r="K7" s="31">
        <f>SUM(K5:K6)</f>
        <v>46956.28</v>
      </c>
    </row>
    <row r="8" spans="1:29" x14ac:dyDescent="0.25">
      <c r="B8" s="2" t="s">
        <v>10</v>
      </c>
      <c r="C8" s="2"/>
      <c r="D8" s="2"/>
      <c r="E8" s="2"/>
      <c r="F8" s="2"/>
      <c r="G8" s="11"/>
      <c r="H8" s="2"/>
      <c r="I8" s="2"/>
      <c r="J8" s="2"/>
      <c r="K8" s="2"/>
    </row>
    <row r="9" spans="1:29" ht="16.5" x14ac:dyDescent="0.3">
      <c r="A9" s="1"/>
      <c r="B9" s="46" t="s">
        <v>11</v>
      </c>
      <c r="C9" s="46"/>
      <c r="D9" s="46"/>
      <c r="E9" s="46"/>
      <c r="F9" s="46"/>
      <c r="G9" s="46"/>
      <c r="H9" s="46"/>
      <c r="I9" s="46"/>
      <c r="J9" s="46"/>
      <c r="K9" s="46"/>
    </row>
    <row r="10" spans="1:29" x14ac:dyDescent="0.25">
      <c r="B10" s="46" t="s">
        <v>12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29" x14ac:dyDescent="0.25">
      <c r="B11" s="46" t="s">
        <v>13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29" ht="18" x14ac:dyDescent="0.25">
      <c r="B12" s="46" t="s">
        <v>14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29" x14ac:dyDescent="0.25">
      <c r="B13" s="46" t="s">
        <v>15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29" x14ac:dyDescent="0.25">
      <c r="B14" s="46" t="s">
        <v>16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1:29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9" s="13" customFormat="1" x14ac:dyDescent="0.25">
      <c r="A16" s="15">
        <v>1</v>
      </c>
      <c r="B16" s="19" t="s">
        <v>26</v>
      </c>
      <c r="C16" s="20"/>
      <c r="D16" s="20"/>
      <c r="E16" s="33"/>
      <c r="F16" s="20"/>
      <c r="G16" s="20"/>
      <c r="H16" s="20"/>
      <c r="I16" s="20"/>
      <c r="J16" s="20"/>
      <c r="K16" s="20"/>
    </row>
    <row r="17" spans="1:11" s="13" customFormat="1" x14ac:dyDescent="0.25">
      <c r="A17" s="15">
        <v>2</v>
      </c>
      <c r="B17" s="19" t="s">
        <v>27</v>
      </c>
      <c r="C17" s="20"/>
      <c r="D17" s="20"/>
      <c r="E17" s="33"/>
      <c r="F17" s="20"/>
      <c r="G17" s="20"/>
      <c r="H17" s="20"/>
      <c r="I17" s="20"/>
      <c r="J17" s="20"/>
      <c r="K17" s="20"/>
    </row>
    <row r="18" spans="1:11" s="16" customFormat="1" x14ac:dyDescent="0.25">
      <c r="A18" s="15">
        <v>3</v>
      </c>
      <c r="B18" s="19" t="s">
        <v>28</v>
      </c>
      <c r="C18" s="20"/>
      <c r="D18" s="20"/>
      <c r="E18" s="33"/>
      <c r="F18" s="20"/>
      <c r="G18" s="20"/>
      <c r="H18" s="20"/>
      <c r="I18" s="20"/>
      <c r="J18" s="20"/>
      <c r="K18" s="20"/>
    </row>
    <row r="19" spans="1:11" ht="42" customHeight="1" x14ac:dyDescent="0.25">
      <c r="A19" s="38" t="s">
        <v>20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</sheetData>
  <mergeCells count="14">
    <mergeCell ref="A20:K20"/>
    <mergeCell ref="B11:K11"/>
    <mergeCell ref="B12:K12"/>
    <mergeCell ref="B9:K9"/>
    <mergeCell ref="B10:K10"/>
    <mergeCell ref="B13:K13"/>
    <mergeCell ref="B14:K14"/>
    <mergeCell ref="O4:AC4"/>
    <mergeCell ref="D7:J7"/>
    <mergeCell ref="A19:K19"/>
    <mergeCell ref="A2:K2"/>
    <mergeCell ref="A1:K1"/>
    <mergeCell ref="A3:K3"/>
    <mergeCell ref="A7:B7"/>
  </mergeCells>
  <phoneticPr fontId="15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7</xdr:row>
                <xdr:rowOff>0</xdr:rowOff>
              </from>
              <to>
                <xdr:col>8</xdr:col>
                <xdr:colOff>104775</xdr:colOff>
                <xdr:row>7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7</xdr:row>
                <xdr:rowOff>0</xdr:rowOff>
              </from>
              <to>
                <xdr:col>9</xdr:col>
                <xdr:colOff>200025</xdr:colOff>
                <xdr:row>7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VPNI</cp:lastModifiedBy>
  <cp:lastPrinted>2017-07-18T04:23:46Z</cp:lastPrinted>
  <dcterms:created xsi:type="dcterms:W3CDTF">2014-07-02T09:07:27Z</dcterms:created>
  <dcterms:modified xsi:type="dcterms:W3CDTF">2019-09-17T16:37:29Z</dcterms:modified>
</cp:coreProperties>
</file>