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PNI\Desktop\электропечь\"/>
    </mc:Choice>
  </mc:AlternateContent>
  <bookViews>
    <workbookView xWindow="0" yWindow="0" windowWidth="15255" windowHeight="7560"/>
  </bookViews>
  <sheets>
    <sheet name="Лист1" sheetId="1" r:id="rId1"/>
  </sheets>
  <definedNames>
    <definedName name="_xlnm.Print_Area" localSheetId="0">Лист1!$A$1:$N$22</definedName>
  </definedNames>
  <calcPr calcId="152511" refMode="R1C1"/>
</workbook>
</file>

<file path=xl/calcChain.xml><?xml version="1.0" encoding="utf-8"?>
<calcChain xmlns="http://schemas.openxmlformats.org/spreadsheetml/2006/main">
  <c r="J5" i="1" l="1"/>
  <c r="J6" i="1"/>
  <c r="J7" i="1"/>
  <c r="J8" i="1"/>
  <c r="K5" i="1" l="1"/>
  <c r="K6" i="1"/>
  <c r="K7" i="1"/>
  <c r="K8" i="1"/>
  <c r="N5" i="1"/>
  <c r="N6" i="1"/>
  <c r="N7" i="1"/>
  <c r="N8" i="1"/>
  <c r="C9" i="1"/>
  <c r="N9" i="1" l="1"/>
  <c r="L8" i="1"/>
  <c r="L6" i="1"/>
  <c r="L5" i="1"/>
  <c r="L7" i="1"/>
</calcChain>
</file>

<file path=xl/sharedStrings.xml><?xml version="1.0" encoding="utf-8"?>
<sst xmlns="http://schemas.openxmlformats.org/spreadsheetml/2006/main" count="37" uniqueCount="33">
  <si>
    <t>Приложение №2</t>
  </si>
  <si>
    <t>Обоснование начальной (максимальной) цены контракта, содержащее полученные заказчиком расчеты</t>
  </si>
  <si>
    <t>Наименование</t>
  </si>
  <si>
    <t>Цена №1, руб.</t>
  </si>
  <si>
    <t>Цена №2, руб.</t>
  </si>
  <si>
    <t>Цена №3, руб.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</si>
  <si>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</si>
  <si>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</si>
  <si>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</si>
  <si>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</si>
  <si>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</si>
  <si>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r>
      <t>ц</t>
    </r>
    <r>
      <rPr>
        <i/>
        <vertAlign val="subscript"/>
        <sz val="11"/>
        <color indexed="8"/>
        <rFont val="Times New Roman"/>
        <family val="1"/>
        <charset val="204"/>
      </rPr>
      <t>i</t>
    </r>
    <r>
      <rPr>
        <sz val="11"/>
        <color indexed="8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</si>
  <si>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1"/>
        <color indexed="8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</si>
  <si>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1"/>
        <color indexed="8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</si>
  <si>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1"/>
        <color indexed="8"/>
        <rFont val="Times New Roman"/>
        <family val="1"/>
        <charset val="204"/>
      </rPr>
      <t>рын</t>
    </r>
    <r>
      <rPr>
        <sz val="11"/>
        <color indexed="8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</si>
  <si>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1"/>
        <color indexed="8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</si>
  <si>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1"/>
        <color indexed="8"/>
        <rFont val="Times New Roman"/>
        <family val="1"/>
        <charset val="204"/>
      </rPr>
      <t xml:space="preserve"> - номер источника ценовой информации.</t>
    </r>
  </si>
  <si>
    <t>п/п</t>
  </si>
  <si>
    <t>&lt;33</t>
  </si>
  <si>
    <t xml:space="preserve">  - среднее квадратичное отклонение      </t>
  </si>
  <si>
    <t>Директор ГБСУСОССЗН ВТПНИ                                                                                                            Д.З.Ахтареева</t>
  </si>
  <si>
    <t>Начальная (максимальная) цена контракта</t>
  </si>
  <si>
    <t>Расчет начальной (максимальной) цены контракта                                                                                                                                                                                                                                                                     методом сопоставимых рыночных цен (анализа рынка)</t>
  </si>
  <si>
    <t>Кол-во, шт.</t>
  </si>
  <si>
    <t>Цена №4, руб.</t>
  </si>
  <si>
    <t>Цена №5, руб.</t>
  </si>
  <si>
    <t>Цена №6, руб.</t>
  </si>
  <si>
    <t>Коммерческое предложение https://sawo.ru/product/nim-240nv12; https://sawo.ru/product/inc-s; https://sawo.ru/product/inp-c;  https://sawo.ru/product/inp-s</t>
  </si>
  <si>
    <t>Коммерческое предложение  https://sawo.ru/product/nim-240nv12; https://sawo.ru/product/inc-s; https://sawo.ru/product/inp-c;  https://sawo.ru/product/inp-s</t>
  </si>
  <si>
    <t xml:space="preserve">пультуправление </t>
  </si>
  <si>
    <t xml:space="preserve"> блок мощности </t>
  </si>
  <si>
    <t xml:space="preserve">дополнительный блок мощности </t>
  </si>
  <si>
    <t>печи электронагревательные для саун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</si>
</sst>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vertAlign val="subscript"/>
      <sz val="11"/>
      <color indexed="8"/>
      <name val="Times New Roman"/>
      <family val="1"/>
      <charset val="204"/>
    </font>
    <font>
      <i/>
      <vertAlign val="superscript"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4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3" xfId="0" applyFont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0" fillId="0" borderId="0" xfId="0" applyFont="1" applyAlignment="1"/>
    <xf numFmtId="0" fontId="5" fillId="0" borderId="0" xfId="0" applyFont="1" applyAlignment="1">
      <alignment horizontal="left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5" xfId="0" applyFont="1" applyBorder="1" applyAlignment="1">
      <alignment horizontal="center" vertical="top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0" fillId="0" borderId="0" xfId="0" applyFont="1" applyAlignment="1"/>
    <xf numFmtId="2" fontId="4" fillId="0" borderId="4" xfId="0" applyNumberFormat="1" applyFont="1" applyFill="1" applyBorder="1" applyAlignment="1">
      <alignment horizontal="right" vertical="center"/>
    </xf>
    <xf numFmtId="2" fontId="4" fillId="0" borderId="2" xfId="0" applyNumberFormat="1" applyFont="1" applyFill="1" applyBorder="1" applyAlignment="1">
      <alignment horizontal="right" vertical="center"/>
    </xf>
    <xf numFmtId="0" fontId="16" fillId="0" borderId="0" xfId="0" applyNumberFormat="1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3" fillId="0" borderId="0" xfId="1" applyFont="1" applyFill="1" applyAlignment="1" applyProtection="1">
      <alignment horizontal="left"/>
    </xf>
    <xf numFmtId="0" fontId="13" fillId="0" borderId="0" xfId="0" applyFont="1" applyFill="1" applyAlignment="1">
      <alignment horizontal="left"/>
    </xf>
  </cellXfs>
  <cellStyles count="3">
    <cellStyle name="Гиперссылка" xfId="1" builtinId="8"/>
    <cellStyle name="Обычный" xfId="0" builtinId="0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wmf"/><Relationship Id="rId1" Type="http://schemas.openxmlformats.org/officeDocument/2006/relationships/image" Target="../media/image3.wmf"/><Relationship Id="rId4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3</xdr:row>
      <xdr:rowOff>76200</xdr:rowOff>
    </xdr:from>
    <xdr:to>
      <xdr:col>13</xdr:col>
      <xdr:colOff>838200</xdr:colOff>
      <xdr:row>3</xdr:row>
      <xdr:rowOff>561975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0" y="885825"/>
          <a:ext cx="7334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104775</xdr:colOff>
      <xdr:row>3</xdr:row>
      <xdr:rowOff>104775</xdr:rowOff>
    </xdr:to>
    <xdr:pic>
      <xdr:nvPicPr>
        <xdr:cNvPr id="10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48175" y="809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3</xdr:row>
      <xdr:rowOff>419100</xdr:rowOff>
    </xdr:from>
    <xdr:to>
      <xdr:col>10</xdr:col>
      <xdr:colOff>1343025</xdr:colOff>
      <xdr:row>3</xdr:row>
      <xdr:rowOff>866775</xdr:rowOff>
    </xdr:to>
    <xdr:pic>
      <xdr:nvPicPr>
        <xdr:cNvPr id="10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67225" y="1228725"/>
          <a:ext cx="13239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47625</xdr:colOff>
      <xdr:row>3</xdr:row>
      <xdr:rowOff>504825</xdr:rowOff>
    </xdr:from>
    <xdr:to>
      <xdr:col>12</xdr:col>
      <xdr:colOff>0</xdr:colOff>
      <xdr:row>3</xdr:row>
      <xdr:rowOff>847725</xdr:rowOff>
    </xdr:to>
    <xdr:pic>
      <xdr:nvPicPr>
        <xdr:cNvPr id="10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838825" y="1314450"/>
          <a:ext cx="952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9</xdr:row>
          <xdr:rowOff>0</xdr:rowOff>
        </xdr:from>
        <xdr:to>
          <xdr:col>11</xdr:col>
          <xdr:colOff>104775</xdr:colOff>
          <xdr:row>9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552450</xdr:colOff>
          <xdr:row>9</xdr:row>
          <xdr:rowOff>0</xdr:rowOff>
        </xdr:from>
        <xdr:to>
          <xdr:col>12</xdr:col>
          <xdr:colOff>200025</xdr:colOff>
          <xdr:row>9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2"/>
  <sheetViews>
    <sheetView tabSelected="1" view="pageBreakPreview" zoomScaleNormal="100" zoomScaleSheetLayoutView="100" workbookViewId="0">
      <selection activeCell="B12" sqref="B12:N12"/>
    </sheetView>
  </sheetViews>
  <sheetFormatPr defaultRowHeight="15" x14ac:dyDescent="0.25"/>
  <cols>
    <col min="1" max="1" width="3.42578125" customWidth="1"/>
    <col min="2" max="2" width="19.42578125" customWidth="1"/>
    <col min="4" max="4" width="9" customWidth="1"/>
    <col min="5" max="8" width="9.85546875" customWidth="1"/>
    <col min="9" max="9" width="8.85546875" customWidth="1"/>
    <col min="10" max="10" width="10" bestFit="1" customWidth="1"/>
    <col min="11" max="11" width="20.140625" customWidth="1"/>
    <col min="12" max="12" width="15" customWidth="1"/>
    <col min="13" max="13" width="8" customWidth="1"/>
    <col min="14" max="14" width="12.5703125" customWidth="1"/>
  </cols>
  <sheetData>
    <row r="1" spans="1:32" ht="1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5"/>
    </row>
    <row r="2" spans="1:32" ht="15" customHeight="1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4"/>
    </row>
    <row r="3" spans="1:32" ht="33.75" customHeight="1" x14ac:dyDescent="0.25">
      <c r="A3" s="25" t="s">
        <v>22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7"/>
    </row>
    <row r="4" spans="1:32" ht="75" customHeight="1" x14ac:dyDescent="0.25">
      <c r="A4" s="12" t="s">
        <v>17</v>
      </c>
      <c r="B4" s="12" t="s">
        <v>2</v>
      </c>
      <c r="C4" s="12" t="s">
        <v>23</v>
      </c>
      <c r="D4" s="12" t="s">
        <v>3</v>
      </c>
      <c r="E4" s="12" t="s">
        <v>4</v>
      </c>
      <c r="F4" s="12" t="s">
        <v>5</v>
      </c>
      <c r="G4" s="12" t="s">
        <v>24</v>
      </c>
      <c r="H4" s="12" t="s">
        <v>25</v>
      </c>
      <c r="I4" s="12" t="s">
        <v>26</v>
      </c>
      <c r="J4" s="22" t="s">
        <v>6</v>
      </c>
      <c r="K4" s="6" t="s">
        <v>19</v>
      </c>
      <c r="L4" s="6" t="s">
        <v>7</v>
      </c>
      <c r="M4" s="6" t="s">
        <v>8</v>
      </c>
      <c r="N4" s="6"/>
      <c r="O4" s="3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1"/>
    </row>
    <row r="5" spans="1:32" ht="23.25" customHeight="1" x14ac:dyDescent="0.25">
      <c r="A5" s="20">
        <v>1</v>
      </c>
      <c r="B5" s="12" t="s">
        <v>32</v>
      </c>
      <c r="C5" s="21">
        <v>1</v>
      </c>
      <c r="D5" s="21">
        <v>183590</v>
      </c>
      <c r="E5" s="21">
        <v>183590</v>
      </c>
      <c r="F5" s="21">
        <v>183590</v>
      </c>
      <c r="G5" s="21"/>
      <c r="H5" s="21"/>
      <c r="I5" s="21"/>
      <c r="J5" s="23">
        <f t="shared" ref="J5:J8" si="0">SUM(D5+E5+I5+F5)/3</f>
        <v>183590</v>
      </c>
      <c r="K5" s="13">
        <f t="shared" ref="K5:K8" si="1">STDEV(D5,E5,I5)</f>
        <v>0</v>
      </c>
      <c r="L5" s="14">
        <f t="shared" ref="L5:L8" si="2">K5/J5*100</f>
        <v>0</v>
      </c>
      <c r="M5" s="14" t="s">
        <v>18</v>
      </c>
      <c r="N5" s="13">
        <f t="shared" ref="N5:N8" si="3">SUM(J5*C5)</f>
        <v>183590</v>
      </c>
      <c r="O5" s="3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8"/>
    </row>
    <row r="6" spans="1:32" ht="27.75" customHeight="1" x14ac:dyDescent="0.25">
      <c r="A6" s="20">
        <v>2</v>
      </c>
      <c r="B6" s="12" t="s">
        <v>29</v>
      </c>
      <c r="C6" s="21">
        <v>1</v>
      </c>
      <c r="D6" s="21">
        <v>8590</v>
      </c>
      <c r="E6" s="21">
        <v>8590</v>
      </c>
      <c r="F6" s="21">
        <v>8590</v>
      </c>
      <c r="G6" s="21"/>
      <c r="H6" s="21"/>
      <c r="I6" s="21"/>
      <c r="J6" s="23">
        <f t="shared" si="0"/>
        <v>8590</v>
      </c>
      <c r="K6" s="13">
        <f t="shared" si="1"/>
        <v>0</v>
      </c>
      <c r="L6" s="14">
        <f t="shared" si="2"/>
        <v>0</v>
      </c>
      <c r="M6" s="14" t="s">
        <v>18</v>
      </c>
      <c r="N6" s="13">
        <f t="shared" si="3"/>
        <v>8590</v>
      </c>
      <c r="O6" s="3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8"/>
    </row>
    <row r="7" spans="1:32" ht="27" customHeight="1" x14ac:dyDescent="0.25">
      <c r="A7" s="20">
        <v>3</v>
      </c>
      <c r="B7" s="12" t="s">
        <v>30</v>
      </c>
      <c r="C7" s="21">
        <v>1</v>
      </c>
      <c r="D7" s="21">
        <v>15090</v>
      </c>
      <c r="E7" s="21">
        <v>15090</v>
      </c>
      <c r="F7" s="21">
        <v>15090</v>
      </c>
      <c r="G7" s="21"/>
      <c r="H7" s="21"/>
      <c r="I7" s="21"/>
      <c r="J7" s="23">
        <f t="shared" si="0"/>
        <v>15090</v>
      </c>
      <c r="K7" s="13">
        <f t="shared" si="1"/>
        <v>0</v>
      </c>
      <c r="L7" s="14">
        <f t="shared" si="2"/>
        <v>0</v>
      </c>
      <c r="M7" s="14" t="s">
        <v>18</v>
      </c>
      <c r="N7" s="13">
        <f t="shared" si="3"/>
        <v>15090</v>
      </c>
      <c r="O7" s="3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8"/>
    </row>
    <row r="8" spans="1:32" ht="27.75" customHeight="1" x14ac:dyDescent="0.25">
      <c r="A8" s="20">
        <v>4</v>
      </c>
      <c r="B8" s="12" t="s">
        <v>31</v>
      </c>
      <c r="C8" s="21">
        <v>1</v>
      </c>
      <c r="D8" s="21">
        <v>20490</v>
      </c>
      <c r="E8" s="21">
        <v>20490</v>
      </c>
      <c r="F8" s="21">
        <v>20490</v>
      </c>
      <c r="G8" s="21"/>
      <c r="H8" s="21"/>
      <c r="I8" s="21"/>
      <c r="J8" s="23">
        <f t="shared" si="0"/>
        <v>20490</v>
      </c>
      <c r="K8" s="13">
        <f t="shared" si="1"/>
        <v>0</v>
      </c>
      <c r="L8" s="14">
        <f t="shared" si="2"/>
        <v>0</v>
      </c>
      <c r="M8" s="14" t="s">
        <v>18</v>
      </c>
      <c r="N8" s="13">
        <f t="shared" si="3"/>
        <v>20490</v>
      </c>
      <c r="O8" s="3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8"/>
    </row>
    <row r="9" spans="1:32" ht="19.5" customHeight="1" x14ac:dyDescent="0.25">
      <c r="A9" s="26" t="s">
        <v>9</v>
      </c>
      <c r="B9" s="27"/>
      <c r="C9" s="16">
        <f>SUM(C5:C8)</f>
        <v>4</v>
      </c>
      <c r="D9" s="32" t="s">
        <v>21</v>
      </c>
      <c r="E9" s="32"/>
      <c r="F9" s="32"/>
      <c r="G9" s="32"/>
      <c r="H9" s="32"/>
      <c r="I9" s="32"/>
      <c r="J9" s="33"/>
      <c r="K9" s="33"/>
      <c r="L9" s="33"/>
      <c r="M9" s="33"/>
      <c r="N9" s="10">
        <f>SUM(N5:N8)</f>
        <v>227760</v>
      </c>
    </row>
    <row r="10" spans="1:32" x14ac:dyDescent="0.25">
      <c r="B10" s="2" t="s">
        <v>10</v>
      </c>
      <c r="C10" s="2"/>
      <c r="D10" s="2"/>
      <c r="E10" s="2"/>
      <c r="F10" s="2"/>
      <c r="G10" s="2"/>
      <c r="H10" s="2"/>
      <c r="I10" s="2"/>
      <c r="J10" s="8"/>
      <c r="K10" s="2"/>
      <c r="L10" s="2"/>
      <c r="M10" s="2"/>
      <c r="N10" s="2"/>
    </row>
    <row r="11" spans="1:32" ht="16.5" x14ac:dyDescent="0.3">
      <c r="A11" s="1"/>
      <c r="B11" s="29" t="s">
        <v>11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32" x14ac:dyDescent="0.25">
      <c r="B12" s="29" t="s">
        <v>12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32" x14ac:dyDescent="0.25">
      <c r="B13" s="29" t="s">
        <v>13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32" ht="18" x14ac:dyDescent="0.25">
      <c r="B14" s="29" t="s">
        <v>14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32" x14ac:dyDescent="0.25">
      <c r="B15" s="29" t="s">
        <v>15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32" x14ac:dyDescent="0.25">
      <c r="B16" s="29" t="s">
        <v>16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x14ac:dyDescent="0.25">
      <c r="B17" s="9"/>
      <c r="C17" s="9"/>
      <c r="D17" s="9"/>
      <c r="E17" s="9"/>
      <c r="F17" s="19"/>
      <c r="G17" s="19"/>
      <c r="H17" s="19"/>
      <c r="I17" s="9"/>
      <c r="J17" s="9"/>
      <c r="K17" s="9"/>
      <c r="L17" s="9"/>
      <c r="M17" s="9"/>
      <c r="N17" s="9"/>
    </row>
    <row r="18" spans="1:14" s="11" customFormat="1" x14ac:dyDescent="0.25">
      <c r="A18" s="15">
        <v>1</v>
      </c>
      <c r="B18" s="37" t="s">
        <v>27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s="11" customFormat="1" x14ac:dyDescent="0.25">
      <c r="A19" s="15">
        <v>2</v>
      </c>
      <c r="B19" s="37" t="s">
        <v>28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s="11" customFormat="1" x14ac:dyDescent="0.25">
      <c r="A20" s="15">
        <v>3</v>
      </c>
      <c r="B20" s="37" t="s">
        <v>28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ht="22.5" customHeight="1" x14ac:dyDescent="0.25">
      <c r="A21" s="34" t="s">
        <v>20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</sheetData>
  <mergeCells count="17">
    <mergeCell ref="R4:AF4"/>
    <mergeCell ref="D9:M9"/>
    <mergeCell ref="A21:N21"/>
    <mergeCell ref="A2:N2"/>
    <mergeCell ref="B18:N18"/>
    <mergeCell ref="B19:N19"/>
    <mergeCell ref="B20:N20"/>
    <mergeCell ref="A1:N1"/>
    <mergeCell ref="A3:N3"/>
    <mergeCell ref="A9:B9"/>
    <mergeCell ref="A22:N22"/>
    <mergeCell ref="B13:N13"/>
    <mergeCell ref="B14:N14"/>
    <mergeCell ref="B11:N11"/>
    <mergeCell ref="B12:N12"/>
    <mergeCell ref="B15:N15"/>
    <mergeCell ref="B16:N16"/>
  </mergeCells>
  <phoneticPr fontId="14" type="noConversion"/>
  <pageMargins left="0.31496062992125984" right="0.31496062992125984" top="0.74803149606299213" bottom="0.74803149606299213" header="0.31496062992125984" footer="0.31496062992125984"/>
  <pageSetup paperSize="9" scale="81" orientation="landscape" r:id="rId1"/>
  <colBreaks count="1" manualBreakCount="1">
    <brk id="14" max="1048575" man="1"/>
  </colBreaks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11</xdr:col>
                <xdr:colOff>0</xdr:colOff>
                <xdr:row>9</xdr:row>
                <xdr:rowOff>0</xdr:rowOff>
              </from>
              <to>
                <xdr:col>11</xdr:col>
                <xdr:colOff>104775</xdr:colOff>
                <xdr:row>9</xdr:row>
                <xdr:rowOff>0</xdr:rowOff>
              </to>
            </anchor>
          </objectPr>
        </oleObject>
      </mc:Choice>
      <mc:Fallback>
        <oleObject progId="Equation.3" shapeId="1028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 sizeWithCells="1">
              <from>
                <xdr:col>10</xdr:col>
                <xdr:colOff>552450</xdr:colOff>
                <xdr:row>9</xdr:row>
                <xdr:rowOff>0</xdr:rowOff>
              </from>
              <to>
                <xdr:col>12</xdr:col>
                <xdr:colOff>200025</xdr:colOff>
                <xdr:row>9</xdr:row>
                <xdr:rowOff>0</xdr:rowOff>
              </to>
            </anchor>
          </objectPr>
        </oleObject>
      </mc:Choice>
      <mc:Fallback>
        <oleObject progId="Equation.3" shapeId="102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VPNI</cp:lastModifiedBy>
  <cp:lastPrinted>2018-08-08T04:23:18Z</cp:lastPrinted>
  <dcterms:created xsi:type="dcterms:W3CDTF">2014-07-02T09:07:27Z</dcterms:created>
  <dcterms:modified xsi:type="dcterms:W3CDTF">2019-10-07T05:14:52Z</dcterms:modified>
</cp:coreProperties>
</file>