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9090" activeTab="0"/>
  </bookViews>
  <sheets>
    <sheet name="Самсон РФ" sheetId="1" r:id="rId1"/>
    <sheet name="БРГ" sheetId="2" r:id="rId2"/>
    <sheet name="Офис-Импэкс" sheetId="3" r:id="rId3"/>
  </sheets>
  <definedNames>
    <definedName name="_xlnm.Print_Area" localSheetId="1">'БРГ'!$A$1:$F$68</definedName>
    <definedName name="_xlnm.Print_Area" localSheetId="2">'Офис-Импэкс'!$A$1:$G$65</definedName>
    <definedName name="_xlnm.Print_Area" localSheetId="0">'Самсон РФ'!$A$1:$G$79</definedName>
  </definedNames>
  <calcPr fullCalcOnLoad="1" fullPrecision="0" refMode="R1C1"/>
</workbook>
</file>

<file path=xl/sharedStrings.xml><?xml version="1.0" encoding="utf-8"?>
<sst xmlns="http://schemas.openxmlformats.org/spreadsheetml/2006/main" count="517" uniqueCount="169">
  <si>
    <t>РЕКВИЗИТЫ ПОСТАВЩИКА: ИНН 6165090913 КПП 616601001</t>
  </si>
  <si>
    <t>р/с  40702810052090108371</t>
  </si>
  <si>
    <t>к/с 30101810600000000602,БИК 046015602</t>
  </si>
  <si>
    <t xml:space="preserve">                             к/с  30101810600000000681 БИК 042007681</t>
  </si>
  <si>
    <t xml:space="preserve">                                Телефон:242-58-25</t>
  </si>
  <si>
    <t>телефон: 268-97-98, факс 268-97-98</t>
  </si>
  <si>
    <t>ПОСТАВЩИК:  ООО "Самсон РФ"
Адрес: 344029, Ростовская обл, Ростов-на-Дону г, Менжинского ул, дом 2/13/1, помещение 207</t>
  </si>
  <si>
    <t>№</t>
  </si>
  <si>
    <t>Кол-во</t>
  </si>
  <si>
    <t>шт</t>
  </si>
  <si>
    <t>Всего:</t>
  </si>
  <si>
    <t>Ед.</t>
  </si>
  <si>
    <t>Товар</t>
  </si>
  <si>
    <t>Цена</t>
  </si>
  <si>
    <t>Сумма</t>
  </si>
  <si>
    <t xml:space="preserve">"ПОСТАВЩИК:  ООО ""ОФИС-ИМПЭКС""                                   
ЮР,АДРЕС: 394026 Г,ВОРОНЕЖ, УЛ,45-Й СТРЕЛКОВОЙ ДИВИЗИИ, 261А
РЕКВИЗИТЫ : ИНН 3666147178/КПП 366201001
БАНК:  ЦЕНТРАЛЬНО-ЧЕРНОЗЕМНЫЙ БАНК СБ РФ Г,ВОРОНЕЖ,
Р/С 40702810813000116665
К/С  30101810600000000681 
БИК 042007681"     
</t>
  </si>
  <si>
    <t xml:space="preserve">                     ПОСТАВЩИК:  ООО "БРГ инвест"
                   394000, г,Воронеж, ул, Комиссаржевской, д,1</t>
  </si>
  <si>
    <t xml:space="preserve">                                    РЕКВИЗИТЫ ПОСТАВЩИКА: ИНН 3666094046 КПП 366601001
                                 Банк:  Центрально-Черноземный Банк СБ РФ г,Воронеж,
                              р/с 40702810413000107388,</t>
  </si>
  <si>
    <t>Коммерческое предложение не является резервом товара на складе!</t>
  </si>
  <si>
    <t>Банк: Юго-Западный Банк ПАО Сбербанк  г.Ростов-на-Дону,</t>
  </si>
  <si>
    <t xml:space="preserve">Коммерческое предложение </t>
  </si>
  <si>
    <t>225748 Папка-регистратор ОФИСМАГ с арочным механизмом, покрытие из ПВХ, 75 мм, черная, 225748</t>
  </si>
  <si>
    <t>27</t>
  </si>
  <si>
    <t>220870 Клей-карандаш  BRAUBERG  15 г, 220870</t>
  </si>
  <si>
    <t>40</t>
  </si>
  <si>
    <t>1522</t>
  </si>
  <si>
    <t>226756 Клей-роллер ПВА BRAUBERG (картон, бумага, дерево, ткань, керамика), 85 г., 226756</t>
  </si>
  <si>
    <t>10</t>
  </si>
  <si>
    <t>236404 Магниты МАЛОГО ДИАМЕТРА, 20 мм, КОМПЛЕКТ 6 штук, цвет АССОРТИ, в блистере, STAFF, 236404</t>
  </si>
  <si>
    <t>50</t>
  </si>
  <si>
    <t>2501</t>
  </si>
  <si>
    <t>150522 Фломастеры BRAUBERG "Wonderful butterfly", 12 цв., вент.колп, пласт.упак., увелич срок службы,150522</t>
  </si>
  <si>
    <t>30</t>
  </si>
  <si>
    <t>228510 Восковые мелки ГАММА "Классические" 12 цв., 8,2*90мм, трехгранные, 21310180133</t>
  </si>
  <si>
    <t>70</t>
  </si>
  <si>
    <t>222218 Доска для лепки А5, 148х210 мм, ПЧЕЛКА, цветная, 2 стека, ДЛ-01</t>
  </si>
  <si>
    <t>220</t>
  </si>
  <si>
    <t>180296 Карандаши цветные  ПИФАГОР 12 цв., классические, заточенные, картонная упаковка, 180296</t>
  </si>
  <si>
    <t>120</t>
  </si>
  <si>
    <t>103661 Пластилин классический ЛУЧ "Классика",  8 цв., 160г, со стеком, картонная упаковка, 12С867-08</t>
  </si>
  <si>
    <t>150</t>
  </si>
  <si>
    <t>7749</t>
  </si>
  <si>
    <t>129922 Цветная бумага А4 2-сторонняя офсетная ВОЛШЕБНАЯ, 16л. 10цв.,на скобе, BRAUBERG, 200х275мм,Единорог</t>
  </si>
  <si>
    <t>100</t>
  </si>
  <si>
    <t>3063</t>
  </si>
  <si>
    <t>190555 Гуашь BRAUBERG  6 цветов по 20 мл, без кисти, картонная упаковка, 190555</t>
  </si>
  <si>
    <t>200205 Кисть BRAUBERG щетина, плоская, №16, 200205</t>
  </si>
  <si>
    <t>250</t>
  </si>
  <si>
    <t>13550</t>
  </si>
  <si>
    <t>105099 Альбом д/рис. А4 40л., скоба, выборочный лак, BRAUBERG, 202х285мм, Коллаж, 105099</t>
  </si>
  <si>
    <t>600</t>
  </si>
  <si>
    <t>31512</t>
  </si>
  <si>
    <t>200194 Кисть BRAUBERG из ворса пони, круглая, №8, 200194</t>
  </si>
  <si>
    <t>4880</t>
  </si>
  <si>
    <t>200187 Кисть BRAUBERG беличья, круглая, №10, 200187</t>
  </si>
  <si>
    <t>20</t>
  </si>
  <si>
    <t>141908 Ручки шариковые СТАММ НАБОР 4шт., АССОРТИ, Оптима, узел 1,2мм, линия 1мм, РО07</t>
  </si>
  <si>
    <t>1242</t>
  </si>
  <si>
    <t>225210 Скрепки ОФИСМАГ 28 мм цветные, 100 шт., в картонной коробке, РОССИЯ, 225210</t>
  </si>
  <si>
    <t>250221 Калькулятор настольный CITIZEN SDC-444S (199х153мм), 12 разрядов, двойное питание</t>
  </si>
  <si>
    <t>2</t>
  </si>
  <si>
    <t>1210</t>
  </si>
  <si>
    <t>231889 Подставка-органайзер (стакан для ручек), 5 цветов ассорти, 220533</t>
  </si>
  <si>
    <t>2807</t>
  </si>
  <si>
    <t>235800 Лоток вертикальный для бумаг СТАММ "Фаворит" (235х240 мм), ширина 90 мм,черный, ЛТ705</t>
  </si>
  <si>
    <t>15</t>
  </si>
  <si>
    <t>231948 Лоток вертикальный для бумаг BRAUBERG "Germanium" (250х72х315 мм), металлический , черный, 231948</t>
  </si>
  <si>
    <t>1</t>
  </si>
  <si>
    <t>235794 Лоток вертикальный для бумаг СТАММ "Фаворит" (235х240 мм), ширина 90 мм, прозрачный, ЛТ701</t>
  </si>
  <si>
    <t>231986 Подставка-органайзер BRAUBERG "Germanium", металлическая, 3 секции, 102х186х95мм, черная, 231986</t>
  </si>
  <si>
    <t>231944 Подставка для бумажного блока BRAUBERG "Germanium", металлическая, 78х105х105мм, черная, 231944</t>
  </si>
  <si>
    <t>210432 Трафарет ЛУЧ "Геометрические фигуры №1", 12С836-08</t>
  </si>
  <si>
    <t>25</t>
  </si>
  <si>
    <t>676</t>
  </si>
  <si>
    <t>235929 Подставка для книг СТАММ, пластиковая, ассорти, европодвес, ПК60</t>
  </si>
  <si>
    <t>110</t>
  </si>
  <si>
    <t>610628 Повязка СВЕТООТРАЖАЮЩАЯ на руку 430х55мм, на липучке, лимонная, ш/к 40133</t>
  </si>
  <si>
    <t>610601 Значок СВЕТООТРАЖАЮЩИЙ "Смайл улыбка" 50мм, ш/к 41321</t>
  </si>
  <si>
    <t>610626 Наклейки СВЕТООТРАЖАЮЩИЕ для велосипедов, 150х92мм, белые, ш/к 41031</t>
  </si>
  <si>
    <t>230935 Ножницы BRAUBERG "Classic", 210 мм, классич. формы,чёрн,2-х сторон.заточка,карт.упак с подвес,230935</t>
  </si>
  <si>
    <t>35</t>
  </si>
  <si>
    <t>3969</t>
  </si>
  <si>
    <t>451800 Лупа просмотровая BRAUBERG диаметр 75 мм, увеличение 5, 451800</t>
  </si>
  <si>
    <t>127151 Цветная бумага КРЕПИРОВАННАЯ ПЛОТНАЯ, АССОРТИ 10 цветов, растяжение до 45%, 32г/м, BRAUBERG,50х250см</t>
  </si>
  <si>
    <t>200</t>
  </si>
  <si>
    <t>6418</t>
  </si>
  <si>
    <t>221715 Папки-файлы БОЛЬШОГО ФОРМАТА (297х420мм), А3, ГОРИЗОНТАЛЬНЫЕ, КОМПЛЕКТ 50 шт, 45мкм, BRAUBERG,221715</t>
  </si>
  <si>
    <t>223085 Папки-файлы МАЛОГО ФОРМАТА (148х210мм), А5, ГОРИЗОНТАЛЬНЫЕ, КОМПЛЕКТ 100 шт, 35мкм, BRAUBERG, 223085</t>
  </si>
  <si>
    <t>227201 Пленка самоклеящаяся для учебников и книг 50*36см, КОМПЛЕКТ 10шт, фактурная, ПИФАГОР, 227201</t>
  </si>
  <si>
    <t>223101 Скрепочница магнитная ERICH KRAUSE со 100 скрепками, прозрачный корпус, 22096</t>
  </si>
  <si>
    <t>231964 Настольный набор из металла BRAUBERG "Germanium", 4 предмета, черный, 231964</t>
  </si>
  <si>
    <t>111181 Календарь квартальный 2020г, МИНИ, 15,7х19,7см, 3 блока на 3-х гребнях, Европа,HATBER,3Кв3гр5ц_19083</t>
  </si>
  <si>
    <t>1200</t>
  </si>
  <si>
    <t>111188 Календарь квартальный 2020г, Офис, 3 блока на 3-х гребнях, Знак Года, HATBER, 3Кв3гр3_20510</t>
  </si>
  <si>
    <t>5</t>
  </si>
  <si>
    <t>935</t>
  </si>
  <si>
    <t>221343 Папка на 2 кольцах BRAUBERG Диагональ, 25мм, т-синяя, до 170 листов, 0,8мм, 221343</t>
  </si>
  <si>
    <t>225528 Пенал-косметичка BRAUBERG, с НАПОЛНЕНИЕМ (линейка, карандаш, точилка, резинка), СМАЙЛИКИ, 20*7*4см</t>
  </si>
  <si>
    <t>225537 Пенал-косметичка BRAUBERG, с НАПОЛНЕНИЕМ (линейка, карандаш, точилка), АМЕТИСТ, 19*4*3см, 225537</t>
  </si>
  <si>
    <t>225535 Пенал-косметичка BRAUBERG, с НАПОЛНЕНИЕМ (линейка, карандаш, точилка), ЗИГЗАГ, 19*4*3см, 225535</t>
  </si>
  <si>
    <t>65</t>
  </si>
  <si>
    <t>221792 Папка на 2 кольцах BRAUBERG Contract, 35мм, синяя, до 270 листов, 0,9мм, 221792</t>
  </si>
  <si>
    <t>16</t>
  </si>
  <si>
    <t>221350 Папка на 4 кольцах BRAUBERG Диагональ, 40мм, т-синяя, до 300 листов, 0,9мм, 221350</t>
  </si>
  <si>
    <t>221348 Папка на 2 кольцах BRAUBERG Диагональ, 40мм, т-синяя, до 300 листов, 0,9мм, 221348</t>
  </si>
  <si>
    <t>227504 Папка на 2 кольцах BRAUBERG Диагональ, 25мм, внутренний карман, тонир. синяя, до 170л, 0,7мм, 227504</t>
  </si>
  <si>
    <t>227736 Папка на 4 кольцах ERICH KRAUSE "Megapolis", 24 мм, черная, до 130 листов, 0,8 мм, 46004</t>
  </si>
  <si>
    <t>235805 Подставка для бумажного блока СТАММ пластиковая, 90*90*90 мм, прозрачная, ПЛ41</t>
  </si>
  <si>
    <t>11</t>
  </si>
  <si>
    <t>228400 Скрепочница магнитная BRAUBERG, 100 никелированных скрепок 28мм, прозр. корпус, черная крышка, 22840</t>
  </si>
  <si>
    <t>235806 Подставка для бумажного блока СТАММ пластиковая, 90*90*50 мм, прозрачная, ПЛ61</t>
  </si>
  <si>
    <t>Всего наименований 51, на сумму 156307.75 руб.  в том числе НДС: 22844.92 руб.</t>
  </si>
  <si>
    <t xml:space="preserve">Всего к оплате: 156307.75 руб. </t>
  </si>
  <si>
    <t>Сто пятьдесят шесть тысяч триста семь рублей 75 копеек</t>
  </si>
  <si>
    <t>Общий вес товара : 301.849 кг</t>
  </si>
  <si>
    <t>Общий объем товара : 1.14010172 куб.м.</t>
  </si>
  <si>
    <t>МАДОУ  №304 города Ростова-на-Дону</t>
  </si>
  <si>
    <t xml:space="preserve">Коммерческое предложение № КОР-48282 </t>
  </si>
  <si>
    <t xml:space="preserve"> Папка-регистратор ОФИСМАГ с арочным механизмом, покрытие из ПВХ, 75 мм, черна</t>
  </si>
  <si>
    <t xml:space="preserve"> Клей-карандаш  BRAUBERG  15 </t>
  </si>
  <si>
    <t xml:space="preserve"> Клей-роллер ПВА BRAUBERG (картон, бумага, дерево, ткань, керамика), 85 г</t>
  </si>
  <si>
    <t xml:space="preserve"> Магниты МАЛОГО ДИАМЕТРА, 20 мм, КОМПЛЕКТ 6 штук, цвет АССОРТИ, в блистере, STAF</t>
  </si>
  <si>
    <t xml:space="preserve"> Фломастеры BRAUBERG "Wonderful butterfly", 12 цв., вент.колп, пласт.упак., увелич срок служ</t>
  </si>
  <si>
    <t xml:space="preserve"> Восковые мелки ГАММА "Классические" 12 цв., 8,2*90мм, трехгранные, 21</t>
  </si>
  <si>
    <t xml:space="preserve"> Доска для лепки А5, 148х210 мм, ПЧЕЛКА, цветная, 2 сте</t>
  </si>
  <si>
    <t xml:space="preserve"> Карандаши цветные  ПИФАГОР 12 цв., классические, заточенные, картонная упаковк</t>
  </si>
  <si>
    <t xml:space="preserve"> Пластилин классический ЛУЧ "Классика",  8 цв., 160г, со стеком, картонная упаковка, </t>
  </si>
  <si>
    <t xml:space="preserve"> Цветная бумага А4 2-сторонняя офсетная ВОЛШЕБНАЯ, 16л. 10цв.,на скобе, BRAUBERG, 200х275мм</t>
  </si>
  <si>
    <t xml:space="preserve"> Гуашь BRAUBERG  6 цветов по 20 мл, без кисти, картонная упаковк</t>
  </si>
  <si>
    <t xml:space="preserve"> Кисть BRAUBERG щетина, плоская, №1</t>
  </si>
  <si>
    <t xml:space="preserve"> Альбом д/рис. А4 40л., скоба, выборочный лак, BRAUBERG, 202х285мм, Колла</t>
  </si>
  <si>
    <t xml:space="preserve"> Кисть BRAUBERG из ворса пони, круглая, №</t>
  </si>
  <si>
    <t xml:space="preserve"> Кисть BRAUBERG беличья, круглая, №1</t>
  </si>
  <si>
    <t xml:space="preserve"> Ручки шариковые СТАММ НАБОР 4шт., АССОРТИ, Оптима, узел 1,2мм, линия </t>
  </si>
  <si>
    <t xml:space="preserve"> Скрепки ОФИСМАГ 28 мм цветные, 100 шт., в картонной коробке, РОССИ</t>
  </si>
  <si>
    <t xml:space="preserve"> Калькулятор настольный CITIZEN SDC-444S (199х153мм), 12 разрядов, двойно</t>
  </si>
  <si>
    <t xml:space="preserve"> Подставка-органайзер (стакан для ручек), 5 цветов ассорт</t>
  </si>
  <si>
    <t xml:space="preserve"> Лоток вертикальный для бумаг СТАММ "Фаворит" (235х240 мм), ширина 90 мм,черн</t>
  </si>
  <si>
    <t xml:space="preserve"> Лоток вертикальный для бумаг BRAUBERG "Germanium" (250х72х315 мм), металлический , черны</t>
  </si>
  <si>
    <t xml:space="preserve"> Лоток вертикальный для бумаг СТАММ "Фаворит" (235х240 мм), ширина 90 мм, прозрачн</t>
  </si>
  <si>
    <t xml:space="preserve"> Подставка-органайзер BRAUBERG "Germanium", металлическая, 3 секции, 102х186х95мм, черна</t>
  </si>
  <si>
    <t xml:space="preserve"> Подставка для бумажного блока BRAUBERG "Germanium", металлическая, 78х105х105мм, черна</t>
  </si>
  <si>
    <t xml:space="preserve"> Трафарет ЛУЧ "Геометрические фигуры №1", </t>
  </si>
  <si>
    <t xml:space="preserve"> Подставка для книг СТАММ, пластиковая, ассорти, европод</t>
  </si>
  <si>
    <t xml:space="preserve"> Повязка СВЕТООТРАЖАЮЩАЯ на руку 430х55мм, на липучке, лимонная, </t>
  </si>
  <si>
    <t xml:space="preserve"> Значок СВЕТООТРАЖАЮЩИЙ "Смайл улыбка" 50мм, </t>
  </si>
  <si>
    <t xml:space="preserve"> Наклейки СВЕТООТРАЖАЮЩИЕ для велосипедов, 150х92мм, белые, </t>
  </si>
  <si>
    <t xml:space="preserve"> Ножницы BRAUBERG "Classic", 210 мм, классич. формы,чёрн,2-х сторон.заточка,карт.упак с подв</t>
  </si>
  <si>
    <t xml:space="preserve"> Лупа просмотровая BRAUBERG диаметр 75 мм, увеличение </t>
  </si>
  <si>
    <t xml:space="preserve"> Цветная бумага КРЕПИРОВАННАЯ ПЛОТНАЯ, АССОРТИ 10 цветов, растяжение до 45%, 32г/м, BRAUBERG</t>
  </si>
  <si>
    <t xml:space="preserve"> Папки-файлы БОЛЬШОГО ФОРМАТА (297х420мм), А3, ГОРИЗОНТАЛЬНЫЕ, КОМПЛЕКТ 50 шт, 45мкм, BRAUBE</t>
  </si>
  <si>
    <t xml:space="preserve"> Папки-файлы МАЛОГО ФОРМАТА (148х210мм), А5, ГОРИЗОНТАЛЬНЫЕ, КОМПЛЕКТ 100 шт, 35мкм, BRAUBER</t>
  </si>
  <si>
    <t xml:space="preserve"> Пленка самоклеящаяся для учебников и книг 50*36см, КОМПЛЕКТ 10шт, фактурная, ПИФАГО</t>
  </si>
  <si>
    <t xml:space="preserve"> Скрепочница магнитная ERICH KRAUSE со 100 скрепками, прозрачный корп</t>
  </si>
  <si>
    <t xml:space="preserve"> Настольный набор из металла BRAUBERG "Germanium", 4 предмета, черны</t>
  </si>
  <si>
    <t xml:space="preserve"> Календарь квартальный 2020г, МИНИ, 15,7х19,7см, 3 блока на 3-х гребнях, Европа,HATBER,3Кв3г</t>
  </si>
  <si>
    <t xml:space="preserve"> Календарь квартальный 2020г, Офис, 3 блока на 3-х гребнях, Знак Года, HATBER, 3Кв3</t>
  </si>
  <si>
    <t xml:space="preserve"> Папка на 2 кольцах BRAUBERG Диагональ, 25мм, т-синяя, до 170 листов, 0,8м</t>
  </si>
  <si>
    <t xml:space="preserve"> Пенал-косметичка BRAUBERG, с НАПОЛНЕНИЕМ (линейка, карандаш, точилка, резинка), СМАЙЛИКИ,</t>
  </si>
  <si>
    <t xml:space="preserve"> Пенал-косметичка BRAUBERG, с НАПОЛНЕНИЕМ (линейка, карандаш, точилка), АМЕТИСТ, 19*4*3с</t>
  </si>
  <si>
    <t xml:space="preserve"> Пенал-косметичка BRAUBERG, с НАПОЛНЕНИЕМ (линейка, карандаш, точилка), ЗИГЗАГ, 19*4*3с</t>
  </si>
  <si>
    <t xml:space="preserve"> Папка на 2 кольцах BRAUBERG Contract, 35мм, синяя, до 270 листов, 0,9м</t>
  </si>
  <si>
    <t xml:space="preserve"> Папка на 4 кольцах BRAUBERG Диагональ, 40мм, т-синяя, до 300 листов, 0,9м</t>
  </si>
  <si>
    <t xml:space="preserve"> Папка на 2 кольцах BRAUBERG Диагональ, 40мм, т-синяя, до 300 листов, 0,9м</t>
  </si>
  <si>
    <t xml:space="preserve"> Папка на 2 кольцах BRAUBERG Диагональ, 25мм, внутренний карман, тонир. синяя, до 170л, 0,7м</t>
  </si>
  <si>
    <t xml:space="preserve"> Папка на 4 кольцах ERICH KRAUSE "Megapolis", 24 мм, черная, до 130 листов, 0,8 </t>
  </si>
  <si>
    <t xml:space="preserve"> Подставка для бумажного блока СТАММ пластиковая, 90*90*90 мм, прозрач</t>
  </si>
  <si>
    <t xml:space="preserve"> Скрепочница магнитная BRAUBERG, 100 никелированных скрепок 28мм, прозр. корпус, черная крыш</t>
  </si>
  <si>
    <t xml:space="preserve"> Подставка для бумажного блока СТАММ пластиковая, 90*90*50 мм, прозрач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</si>
</sst>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&quot; руб.&quot;"/>
    <numFmt numFmtId="176" formatCode="0.00_ ;\-0.00\ "/>
    <numFmt numFmtId="177" formatCode="0.00;[Red]0.00"/>
    <numFmt numFmtId="178" formatCode="0.00&quot; руб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&quot; руб.&quot;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i/>
      <u val="single"/>
      <sz val="11"/>
      <name val="Arial Narrow"/>
      <family val="2"/>
    </font>
    <font>
      <u val="single"/>
      <sz val="8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Verdana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2" fontId="15" fillId="0" borderId="0" xfId="0" applyNumberFormat="1" applyFont="1" applyAlignment="1">
      <alignment horizontal="centerContinuous"/>
    </xf>
    <xf numFmtId="2" fontId="0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177" fontId="14" fillId="0" borderId="10" xfId="0" applyNumberFormat="1" applyFont="1" applyBorder="1" applyAlignment="1">
      <alignment horizontal="center" vertical="top"/>
    </xf>
    <xf numFmtId="177" fontId="14" fillId="0" borderId="11" xfId="0" applyNumberFormat="1" applyFont="1" applyBorder="1" applyAlignment="1">
      <alignment horizontal="center" vertical="top"/>
    </xf>
    <xf numFmtId="177" fontId="12" fillId="0" borderId="0" xfId="0" applyNumberFormat="1" applyFont="1" applyAlignment="1">
      <alignment horizontal="right" vertical="center"/>
    </xf>
    <xf numFmtId="177" fontId="21" fillId="0" borderId="10" xfId="0" applyNumberFormat="1" applyFont="1" applyBorder="1" applyAlignment="1">
      <alignment horizontal="center" vertical="top"/>
    </xf>
    <xf numFmtId="177" fontId="21" fillId="0" borderId="11" xfId="0" applyNumberFormat="1" applyFont="1" applyBorder="1" applyAlignment="1">
      <alignment horizontal="center" vertical="top"/>
    </xf>
    <xf numFmtId="177" fontId="21" fillId="0" borderId="0" xfId="0" applyNumberFormat="1" applyFont="1" applyAlignment="1">
      <alignment/>
    </xf>
    <xf numFmtId="177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1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914400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914900" y="16192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1</xdr:row>
      <xdr:rowOff>0</xdr:rowOff>
    </xdr:from>
    <xdr:to>
      <xdr:col>2</xdr:col>
      <xdr:colOff>304800</xdr:colOff>
      <xdr:row>1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619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914400</xdr:colOff>
      <xdr:row>1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4914900" y="16192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1</xdr:row>
      <xdr:rowOff>0</xdr:rowOff>
    </xdr:from>
    <xdr:to>
      <xdr:col>2</xdr:col>
      <xdr:colOff>304800</xdr:colOff>
      <xdr:row>1</xdr:row>
      <xdr:rowOff>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619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7" name="Текст 4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914400</xdr:colOff>
      <xdr:row>1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4914900" y="161925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1</xdr:row>
      <xdr:rowOff>0</xdr:rowOff>
    </xdr:from>
    <xdr:to>
      <xdr:col>2</xdr:col>
      <xdr:colOff>304800</xdr:colOff>
      <xdr:row>1</xdr:row>
      <xdr:rowOff>0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619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11" name="Текст 4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16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18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0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5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7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847725</xdr:colOff>
      <xdr:row>1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0" y="161925"/>
          <a:ext cx="661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Внимание! Оплата данного счета означает согласие с условиями поставки товара. Цены, указанные в счете, действительны при условии оплаты счета в течение семи календарных дней. Датой оплаты считается дата сдачи платежного поручения в банк. Товар отпускается по факту прихода денег на р/с Поставщика.</a:t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1466850</xdr:colOff>
      <xdr:row>1</xdr:row>
      <xdr:rowOff>466725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907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1466850</xdr:colOff>
      <xdr:row>1</xdr:row>
      <xdr:rowOff>466725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907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180975</xdr:rowOff>
    </xdr:from>
    <xdr:to>
      <xdr:col>1</xdr:col>
      <xdr:colOff>1628775</xdr:colOff>
      <xdr:row>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972050" y="238125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1</xdr:row>
      <xdr:rowOff>0</xdr:rowOff>
    </xdr:from>
    <xdr:to>
      <xdr:col>2</xdr:col>
      <xdr:colOff>304800</xdr:colOff>
      <xdr:row>1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381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1</xdr:col>
      <xdr:colOff>1428750</xdr:colOff>
      <xdr:row>3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620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4972050" y="962025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3</xdr:row>
      <xdr:rowOff>0</xdr:rowOff>
    </xdr:from>
    <xdr:to>
      <xdr:col>2</xdr:col>
      <xdr:colOff>304800</xdr:colOff>
      <xdr:row>3</xdr:row>
      <xdr:rowOff>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620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1</xdr:col>
      <xdr:colOff>1428750</xdr:colOff>
      <xdr:row>3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620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4972050" y="962025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3</xdr:row>
      <xdr:rowOff>0</xdr:rowOff>
    </xdr:from>
    <xdr:to>
      <xdr:col>2</xdr:col>
      <xdr:colOff>304800</xdr:colOff>
      <xdr:row>3</xdr:row>
      <xdr:rowOff>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6202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1428750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914400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133975" y="104775"/>
          <a:ext cx="180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Генеральный поставщик каталога ОфисМаг - компания "Самсон-опт"* сертифицирована по системе менеджмента качества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ISO 9001:2008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фирмой 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TUV International Certification (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Германия).
</a:t>
          </a:r>
          <a:r>
            <a:rPr lang="en-US" cap="none" sz="5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*ООО "Самсон РФ" является дочерним предприятием компании "Самсон-опт".</a:t>
          </a:r>
        </a:p>
      </xdr:txBody>
    </xdr:sp>
    <xdr:clientData/>
  </xdr:twoCellAnchor>
  <xdr:twoCellAnchor>
    <xdr:from>
      <xdr:col>2</xdr:col>
      <xdr:colOff>257175</xdr:colOff>
      <xdr:row>1</xdr:row>
      <xdr:rowOff>0</xdr:rowOff>
    </xdr:from>
    <xdr:to>
      <xdr:col>2</xdr:col>
      <xdr:colOff>304800</xdr:colOff>
      <xdr:row>1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04775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6"/>
  <sheetViews>
    <sheetView tabSelected="1" view="pageBreakPreview" zoomScale="75" zoomScaleSheetLayoutView="75" zoomScalePageLayoutView="0" workbookViewId="0" topLeftCell="A61">
      <selection activeCell="B25" sqref="B25"/>
    </sheetView>
  </sheetViews>
  <sheetFormatPr defaultColWidth="9.00390625" defaultRowHeight="12.75"/>
  <cols>
    <col min="1" max="1" width="4.00390625" style="1" customWidth="1"/>
    <col min="2" max="2" width="47.25390625" style="1" customWidth="1"/>
    <col min="3" max="3" width="13.25390625" style="1" customWidth="1"/>
    <col min="4" max="4" width="7.25390625" style="1" bestFit="1" customWidth="1"/>
    <col min="5" max="5" width="4.00390625" style="1" bestFit="1" customWidth="1"/>
    <col min="6" max="6" width="21.625" style="1" bestFit="1" customWidth="1"/>
    <col min="7" max="7" width="7.375" style="1" bestFit="1" customWidth="1"/>
    <col min="8" max="8" width="13.75390625" style="1" bestFit="1" customWidth="1"/>
    <col min="9" max="9" width="10.75390625" style="1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45" customHeight="1">
      <c r="A2"/>
      <c r="B2"/>
      <c r="C2"/>
      <c r="D2"/>
      <c r="E2"/>
      <c r="F2"/>
      <c r="G2"/>
      <c r="H2"/>
      <c r="I2"/>
    </row>
    <row r="3" spans="1:9" ht="15.75">
      <c r="A3" s="17" t="s">
        <v>18</v>
      </c>
      <c r="B3" s="18"/>
      <c r="C3" s="18"/>
      <c r="D3" s="18"/>
      <c r="E3" s="18"/>
      <c r="F3" s="18"/>
      <c r="G3"/>
      <c r="H3"/>
      <c r="I3"/>
    </row>
    <row r="4" spans="1:9" ht="12.75">
      <c r="A4" s="53" t="s">
        <v>6</v>
      </c>
      <c r="B4" s="53"/>
      <c r="C4" s="53"/>
      <c r="D4" s="53"/>
      <c r="E4" s="53"/>
      <c r="F4" s="53"/>
      <c r="G4"/>
      <c r="H4"/>
      <c r="I4"/>
    </row>
    <row r="5" spans="1:9" ht="12.75">
      <c r="A5" s="55" t="s">
        <v>0</v>
      </c>
      <c r="B5" s="55"/>
      <c r="C5" s="55"/>
      <c r="D5" s="55"/>
      <c r="E5" s="55"/>
      <c r="F5" s="55"/>
      <c r="G5"/>
      <c r="H5"/>
      <c r="I5"/>
    </row>
    <row r="6" spans="1:9" ht="12.75">
      <c r="A6" s="50" t="s">
        <v>19</v>
      </c>
      <c r="B6" s="50"/>
      <c r="C6" s="50"/>
      <c r="D6" s="50"/>
      <c r="E6" s="50"/>
      <c r="F6" s="50"/>
      <c r="G6"/>
      <c r="H6"/>
      <c r="I6"/>
    </row>
    <row r="7" spans="1:9" ht="12.75">
      <c r="A7" s="54" t="s">
        <v>1</v>
      </c>
      <c r="B7" s="54"/>
      <c r="C7" s="54"/>
      <c r="D7" s="54"/>
      <c r="E7" s="54"/>
      <c r="F7" s="54"/>
      <c r="G7"/>
      <c r="H7"/>
      <c r="I7"/>
    </row>
    <row r="8" spans="1:9" ht="12.75">
      <c r="A8" s="54" t="s">
        <v>2</v>
      </c>
      <c r="B8" s="54"/>
      <c r="C8" s="54"/>
      <c r="D8" s="54"/>
      <c r="E8" s="54"/>
      <c r="F8" s="54"/>
      <c r="G8"/>
      <c r="H8"/>
      <c r="I8"/>
    </row>
    <row r="9" spans="1:9" ht="12.75">
      <c r="A9" s="54" t="s">
        <v>5</v>
      </c>
      <c r="B9" s="54"/>
      <c r="C9" s="54"/>
      <c r="D9" s="54"/>
      <c r="E9" s="54"/>
      <c r="F9" s="54"/>
      <c r="G9"/>
      <c r="H9"/>
      <c r="I9"/>
    </row>
    <row r="10" spans="1:9" ht="12.75">
      <c r="A10" s="51"/>
      <c r="B10" s="51"/>
      <c r="C10" s="51"/>
      <c r="D10" s="51"/>
      <c r="E10" s="51"/>
      <c r="F10" s="51"/>
      <c r="G10"/>
      <c r="H10"/>
      <c r="I10"/>
    </row>
    <row r="11" spans="1:9" ht="12.75">
      <c r="A11" s="52"/>
      <c r="B11" s="52"/>
      <c r="C11" s="52"/>
      <c r="D11" s="52"/>
      <c r="E11" s="52"/>
      <c r="F11" s="52"/>
      <c r="G11"/>
      <c r="H11"/>
      <c r="I11"/>
    </row>
    <row r="12" spans="1:9" ht="18">
      <c r="A12" s="8" t="s">
        <v>117</v>
      </c>
      <c r="B12" s="18"/>
      <c r="C12" s="18"/>
      <c r="D12" s="18"/>
      <c r="E12" s="18"/>
      <c r="F12" s="18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 s="50" t="s">
        <v>116</v>
      </c>
      <c r="B14" s="50"/>
      <c r="C14" s="50"/>
      <c r="D14" s="50"/>
      <c r="E14" s="50"/>
      <c r="F14" s="50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20.25" customHeight="1">
      <c r="A16" s="6" t="s">
        <v>7</v>
      </c>
      <c r="B16" s="6" t="s">
        <v>12</v>
      </c>
      <c r="C16" s="6" t="s">
        <v>13</v>
      </c>
      <c r="D16" s="6" t="s">
        <v>8</v>
      </c>
      <c r="E16" s="6" t="s">
        <v>11</v>
      </c>
      <c r="F16" s="7" t="s">
        <v>14</v>
      </c>
      <c r="G16"/>
      <c r="H16"/>
      <c r="I16"/>
    </row>
    <row r="17" spans="1:9" ht="37.5" customHeight="1">
      <c r="A17" s="9">
        <v>1</v>
      </c>
      <c r="B17" s="10" t="s">
        <v>21</v>
      </c>
      <c r="C17" s="11">
        <v>129.7</v>
      </c>
      <c r="D17" s="11" t="s">
        <v>22</v>
      </c>
      <c r="E17" s="11" t="s">
        <v>9</v>
      </c>
      <c r="F17" s="28">
        <v>3501.9</v>
      </c>
      <c r="G17"/>
      <c r="H17"/>
      <c r="I17"/>
    </row>
    <row r="18" spans="1:9" ht="29.25" customHeight="1">
      <c r="A18" s="9">
        <v>2</v>
      </c>
      <c r="B18" s="10" t="s">
        <v>23</v>
      </c>
      <c r="C18" s="11">
        <v>38.05</v>
      </c>
      <c r="D18" s="11" t="s">
        <v>24</v>
      </c>
      <c r="E18" s="11" t="s">
        <v>9</v>
      </c>
      <c r="F18" s="28" t="s">
        <v>25</v>
      </c>
      <c r="G18"/>
      <c r="H18"/>
      <c r="I18"/>
    </row>
    <row r="19" spans="1:9" ht="29.25" customHeight="1">
      <c r="A19" s="9">
        <v>3</v>
      </c>
      <c r="B19" s="10" t="s">
        <v>26</v>
      </c>
      <c r="C19" s="11">
        <v>33.82</v>
      </c>
      <c r="D19" s="11" t="s">
        <v>27</v>
      </c>
      <c r="E19" s="11" t="s">
        <v>9</v>
      </c>
      <c r="F19" s="28">
        <v>338.2</v>
      </c>
      <c r="G19"/>
      <c r="H19"/>
      <c r="I19"/>
    </row>
    <row r="20" spans="1:9" ht="38.25" customHeight="1">
      <c r="A20" s="9">
        <v>4</v>
      </c>
      <c r="B20" s="10" t="s">
        <v>28</v>
      </c>
      <c r="C20" s="11">
        <v>50.02</v>
      </c>
      <c r="D20" s="11" t="s">
        <v>29</v>
      </c>
      <c r="E20" s="11" t="s">
        <v>9</v>
      </c>
      <c r="F20" s="28" t="s">
        <v>30</v>
      </c>
      <c r="G20"/>
      <c r="H20"/>
      <c r="I20"/>
    </row>
    <row r="21" spans="1:9" ht="38.25" customHeight="1">
      <c r="A21" s="9">
        <v>5</v>
      </c>
      <c r="B21" s="10" t="s">
        <v>31</v>
      </c>
      <c r="C21" s="11">
        <v>90.37</v>
      </c>
      <c r="D21" s="11" t="s">
        <v>32</v>
      </c>
      <c r="E21" s="11" t="s">
        <v>9</v>
      </c>
      <c r="F21" s="28">
        <v>2711.1</v>
      </c>
      <c r="G21"/>
      <c r="H21"/>
      <c r="I21"/>
    </row>
    <row r="22" spans="1:9" ht="30" customHeight="1">
      <c r="A22" s="9">
        <v>6</v>
      </c>
      <c r="B22" s="10" t="s">
        <v>33</v>
      </c>
      <c r="C22" s="11">
        <v>62.87</v>
      </c>
      <c r="D22" s="11" t="s">
        <v>34</v>
      </c>
      <c r="E22" s="11" t="s">
        <v>9</v>
      </c>
      <c r="F22" s="28">
        <v>4400.9</v>
      </c>
      <c r="G22"/>
      <c r="H22"/>
      <c r="I22"/>
    </row>
    <row r="23" spans="1:9" ht="30" customHeight="1">
      <c r="A23" s="9">
        <v>7</v>
      </c>
      <c r="B23" s="10" t="s">
        <v>35</v>
      </c>
      <c r="C23" s="11">
        <v>57.12</v>
      </c>
      <c r="D23" s="11" t="s">
        <v>36</v>
      </c>
      <c r="E23" s="11" t="s">
        <v>9</v>
      </c>
      <c r="F23" s="28">
        <v>12566.4</v>
      </c>
      <c r="G23"/>
      <c r="H23"/>
      <c r="I23"/>
    </row>
    <row r="24" spans="1:9" ht="37.5" customHeight="1">
      <c r="A24" s="9">
        <v>8</v>
      </c>
      <c r="B24" s="10" t="s">
        <v>37</v>
      </c>
      <c r="C24" s="11">
        <v>84.52</v>
      </c>
      <c r="D24" s="11" t="s">
        <v>38</v>
      </c>
      <c r="E24" s="11" t="s">
        <v>9</v>
      </c>
      <c r="F24" s="28">
        <v>10142.4</v>
      </c>
      <c r="G24"/>
      <c r="H24"/>
      <c r="I24"/>
    </row>
    <row r="25" spans="1:9" ht="37.5" customHeight="1">
      <c r="A25" s="9">
        <v>9</v>
      </c>
      <c r="B25" s="10" t="s">
        <v>39</v>
      </c>
      <c r="C25" s="11">
        <v>51.66</v>
      </c>
      <c r="D25" s="11" t="s">
        <v>40</v>
      </c>
      <c r="E25" s="11" t="s">
        <v>9</v>
      </c>
      <c r="F25" s="28" t="s">
        <v>41</v>
      </c>
      <c r="G25"/>
      <c r="H25"/>
      <c r="I25"/>
    </row>
    <row r="26" spans="1:9" ht="40.5" customHeight="1">
      <c r="A26" s="9">
        <v>10</v>
      </c>
      <c r="B26" s="10" t="s">
        <v>42</v>
      </c>
      <c r="C26" s="11">
        <v>30.63</v>
      </c>
      <c r="D26" s="11" t="s">
        <v>43</v>
      </c>
      <c r="E26" s="11" t="s">
        <v>9</v>
      </c>
      <c r="F26" s="28" t="s">
        <v>44</v>
      </c>
      <c r="G26"/>
      <c r="H26"/>
      <c r="I26"/>
    </row>
    <row r="27" spans="1:9" ht="29.25" customHeight="1">
      <c r="A27" s="9">
        <v>11</v>
      </c>
      <c r="B27" s="10" t="s">
        <v>45</v>
      </c>
      <c r="C27" s="11">
        <v>81.92</v>
      </c>
      <c r="D27" s="11" t="s">
        <v>27</v>
      </c>
      <c r="E27" s="11" t="s">
        <v>9</v>
      </c>
      <c r="F27" s="28">
        <v>819.2</v>
      </c>
      <c r="G27"/>
      <c r="H27"/>
      <c r="I27"/>
    </row>
    <row r="28" spans="1:9" ht="28.5" customHeight="1">
      <c r="A28" s="9">
        <v>12</v>
      </c>
      <c r="B28" s="10" t="s">
        <v>46</v>
      </c>
      <c r="C28" s="11">
        <v>54.2</v>
      </c>
      <c r="D28" s="11" t="s">
        <v>47</v>
      </c>
      <c r="E28" s="11" t="s">
        <v>9</v>
      </c>
      <c r="F28" s="28" t="s">
        <v>48</v>
      </c>
      <c r="G28"/>
      <c r="H28"/>
      <c r="I28"/>
    </row>
    <row r="29" spans="1:9" ht="40.5" customHeight="1">
      <c r="A29" s="9">
        <v>13</v>
      </c>
      <c r="B29" s="10" t="s">
        <v>49</v>
      </c>
      <c r="C29" s="11">
        <v>52.52</v>
      </c>
      <c r="D29" s="11" t="s">
        <v>50</v>
      </c>
      <c r="E29" s="11" t="s">
        <v>9</v>
      </c>
      <c r="F29" s="28" t="s">
        <v>51</v>
      </c>
      <c r="G29"/>
      <c r="H29"/>
      <c r="I29"/>
    </row>
    <row r="30" spans="1:9" ht="30" customHeight="1">
      <c r="A30" s="9">
        <v>14</v>
      </c>
      <c r="B30" s="10" t="s">
        <v>52</v>
      </c>
      <c r="C30" s="11">
        <v>48.8</v>
      </c>
      <c r="D30" s="11" t="s">
        <v>43</v>
      </c>
      <c r="E30" s="11" t="s">
        <v>9</v>
      </c>
      <c r="F30" s="28" t="s">
        <v>53</v>
      </c>
      <c r="G30"/>
      <c r="H30"/>
      <c r="I30"/>
    </row>
    <row r="31" spans="1:9" ht="29.25" customHeight="1">
      <c r="A31" s="9">
        <v>15</v>
      </c>
      <c r="B31" s="10" t="s">
        <v>54</v>
      </c>
      <c r="C31" s="11">
        <v>182.07</v>
      </c>
      <c r="D31" s="11" t="s">
        <v>55</v>
      </c>
      <c r="E31" s="11" t="s">
        <v>9</v>
      </c>
      <c r="F31" s="28">
        <v>3641.4</v>
      </c>
      <c r="G31"/>
      <c r="H31"/>
      <c r="I31"/>
    </row>
    <row r="32" spans="1:9" ht="39" customHeight="1">
      <c r="A32" s="9">
        <v>16</v>
      </c>
      <c r="B32" s="10" t="s">
        <v>56</v>
      </c>
      <c r="C32" s="11">
        <v>24.84</v>
      </c>
      <c r="D32" s="11" t="s">
        <v>29</v>
      </c>
      <c r="E32" s="11" t="s">
        <v>9</v>
      </c>
      <c r="F32" s="28" t="s">
        <v>57</v>
      </c>
      <c r="G32"/>
      <c r="H32"/>
      <c r="I32"/>
    </row>
    <row r="33" spans="1:9" ht="30.75" customHeight="1">
      <c r="A33" s="9">
        <v>17</v>
      </c>
      <c r="B33" s="10" t="s">
        <v>58</v>
      </c>
      <c r="C33" s="11">
        <v>30.81</v>
      </c>
      <c r="D33" s="11" t="s">
        <v>27</v>
      </c>
      <c r="E33" s="11" t="s">
        <v>9</v>
      </c>
      <c r="F33" s="28">
        <v>308.1</v>
      </c>
      <c r="G33"/>
      <c r="H33"/>
      <c r="I33"/>
    </row>
    <row r="34" spans="1:9" ht="40.5" customHeight="1">
      <c r="A34" s="9">
        <v>18</v>
      </c>
      <c r="B34" s="10" t="s">
        <v>59</v>
      </c>
      <c r="C34" s="11">
        <v>605</v>
      </c>
      <c r="D34" s="11" t="s">
        <v>60</v>
      </c>
      <c r="E34" s="11" t="s">
        <v>9</v>
      </c>
      <c r="F34" s="28" t="s">
        <v>61</v>
      </c>
      <c r="G34"/>
      <c r="H34"/>
      <c r="I34"/>
    </row>
    <row r="35" spans="1:9" ht="29.25" customHeight="1">
      <c r="A35" s="9">
        <v>19</v>
      </c>
      <c r="B35" s="10" t="s">
        <v>62</v>
      </c>
      <c r="C35" s="11">
        <v>56.14</v>
      </c>
      <c r="D35" s="11" t="s">
        <v>29</v>
      </c>
      <c r="E35" s="11" t="s">
        <v>9</v>
      </c>
      <c r="F35" s="28" t="s">
        <v>63</v>
      </c>
      <c r="G35"/>
      <c r="H35"/>
      <c r="I35"/>
    </row>
    <row r="36" spans="1:9" ht="39" customHeight="1">
      <c r="A36" s="9">
        <v>20</v>
      </c>
      <c r="B36" s="10" t="s">
        <v>64</v>
      </c>
      <c r="C36" s="11">
        <v>118.16</v>
      </c>
      <c r="D36" s="11" t="s">
        <v>65</v>
      </c>
      <c r="E36" s="11" t="s">
        <v>9</v>
      </c>
      <c r="F36" s="28">
        <v>1772.4</v>
      </c>
      <c r="G36"/>
      <c r="H36"/>
      <c r="I36"/>
    </row>
    <row r="37" spans="1:9" ht="38.25" customHeight="1">
      <c r="A37" s="9">
        <v>21</v>
      </c>
      <c r="B37" s="10" t="s">
        <v>66</v>
      </c>
      <c r="C37" s="11">
        <v>424.21</v>
      </c>
      <c r="D37" s="11" t="s">
        <v>67</v>
      </c>
      <c r="E37" s="11" t="s">
        <v>9</v>
      </c>
      <c r="F37" s="28">
        <v>424.21</v>
      </c>
      <c r="G37"/>
      <c r="H37"/>
      <c r="I37"/>
    </row>
    <row r="38" spans="1:9" ht="39" customHeight="1">
      <c r="A38" s="9">
        <v>22</v>
      </c>
      <c r="B38" s="10" t="s">
        <v>68</v>
      </c>
      <c r="C38" s="11">
        <v>118.16</v>
      </c>
      <c r="D38" s="11" t="s">
        <v>65</v>
      </c>
      <c r="E38" s="11" t="s">
        <v>9</v>
      </c>
      <c r="F38" s="28">
        <v>1772.4</v>
      </c>
      <c r="G38"/>
      <c r="H38"/>
      <c r="I38"/>
    </row>
    <row r="39" spans="1:9" ht="39.75" customHeight="1">
      <c r="A39" s="9">
        <v>23</v>
      </c>
      <c r="B39" s="10" t="s">
        <v>69</v>
      </c>
      <c r="C39" s="11">
        <v>359.08</v>
      </c>
      <c r="D39" s="11" t="s">
        <v>60</v>
      </c>
      <c r="E39" s="11" t="s">
        <v>9</v>
      </c>
      <c r="F39" s="28">
        <v>718.16</v>
      </c>
      <c r="G39"/>
      <c r="H39"/>
      <c r="I39"/>
    </row>
    <row r="40" spans="1:9" ht="39" customHeight="1">
      <c r="A40" s="9">
        <v>24</v>
      </c>
      <c r="B40" s="10" t="s">
        <v>70</v>
      </c>
      <c r="C40" s="11">
        <v>208.98</v>
      </c>
      <c r="D40" s="11" t="s">
        <v>60</v>
      </c>
      <c r="E40" s="11" t="s">
        <v>9</v>
      </c>
      <c r="F40" s="28">
        <v>417.96</v>
      </c>
      <c r="G40"/>
      <c r="H40"/>
      <c r="I40"/>
    </row>
    <row r="41" spans="1:9" ht="29.25" customHeight="1">
      <c r="A41" s="9">
        <v>25</v>
      </c>
      <c r="B41" s="10" t="s">
        <v>71</v>
      </c>
      <c r="C41" s="11">
        <v>27.04</v>
      </c>
      <c r="D41" s="11" t="s">
        <v>72</v>
      </c>
      <c r="E41" s="11" t="s">
        <v>9</v>
      </c>
      <c r="F41" s="28" t="s">
        <v>73</v>
      </c>
      <c r="G41"/>
      <c r="H41"/>
      <c r="I41"/>
    </row>
    <row r="42" spans="1:9" ht="30" customHeight="1">
      <c r="A42" s="9">
        <v>26</v>
      </c>
      <c r="B42" s="10" t="s">
        <v>74</v>
      </c>
      <c r="C42" s="11">
        <v>91.53</v>
      </c>
      <c r="D42" s="11" t="s">
        <v>75</v>
      </c>
      <c r="E42" s="11" t="s">
        <v>9</v>
      </c>
      <c r="F42" s="28">
        <v>10068.3</v>
      </c>
      <c r="G42"/>
      <c r="H42"/>
      <c r="I42"/>
    </row>
    <row r="43" spans="1:9" ht="29.25" customHeight="1">
      <c r="A43" s="9">
        <v>27</v>
      </c>
      <c r="B43" s="10" t="s">
        <v>76</v>
      </c>
      <c r="C43" s="11">
        <v>147.82</v>
      </c>
      <c r="D43" s="11" t="s">
        <v>72</v>
      </c>
      <c r="E43" s="11" t="s">
        <v>9</v>
      </c>
      <c r="F43" s="28">
        <v>3695.5</v>
      </c>
      <c r="G43"/>
      <c r="H43"/>
      <c r="I43"/>
    </row>
    <row r="44" spans="1:9" ht="28.5" customHeight="1">
      <c r="A44" s="9">
        <v>28</v>
      </c>
      <c r="B44" s="10" t="s">
        <v>77</v>
      </c>
      <c r="C44" s="11">
        <v>69.19</v>
      </c>
      <c r="D44" s="11" t="s">
        <v>72</v>
      </c>
      <c r="E44" s="11" t="s">
        <v>9</v>
      </c>
      <c r="F44" s="28">
        <v>1729.75</v>
      </c>
      <c r="G44"/>
      <c r="H44"/>
      <c r="I44"/>
    </row>
    <row r="45" spans="1:9" ht="27.75" customHeight="1">
      <c r="A45" s="9">
        <v>29</v>
      </c>
      <c r="B45" s="10" t="s">
        <v>78</v>
      </c>
      <c r="C45" s="11">
        <v>58.55</v>
      </c>
      <c r="D45" s="11" t="s">
        <v>72</v>
      </c>
      <c r="E45" s="11" t="s">
        <v>9</v>
      </c>
      <c r="F45" s="28">
        <v>1463.75</v>
      </c>
      <c r="G45"/>
      <c r="H45"/>
      <c r="I45"/>
    </row>
    <row r="46" spans="1:9" ht="37.5" customHeight="1">
      <c r="A46" s="9">
        <v>30</v>
      </c>
      <c r="B46" s="10" t="s">
        <v>79</v>
      </c>
      <c r="C46" s="11">
        <v>113.4</v>
      </c>
      <c r="D46" s="11" t="s">
        <v>80</v>
      </c>
      <c r="E46" s="11" t="s">
        <v>9</v>
      </c>
      <c r="F46" s="28" t="s">
        <v>81</v>
      </c>
      <c r="G46"/>
      <c r="H46"/>
      <c r="I46"/>
    </row>
    <row r="47" spans="1:9" ht="28.5" customHeight="1">
      <c r="A47" s="9">
        <v>31</v>
      </c>
      <c r="B47" s="10" t="s">
        <v>82</v>
      </c>
      <c r="C47" s="11">
        <v>93.94</v>
      </c>
      <c r="D47" s="11" t="s">
        <v>27</v>
      </c>
      <c r="E47" s="11" t="s">
        <v>9</v>
      </c>
      <c r="F47" s="28">
        <v>939.4</v>
      </c>
      <c r="G47"/>
      <c r="H47"/>
      <c r="I47"/>
    </row>
    <row r="48" spans="1:9" ht="44.25" customHeight="1">
      <c r="A48" s="9">
        <v>32</v>
      </c>
      <c r="B48" s="10" t="s">
        <v>83</v>
      </c>
      <c r="C48" s="11">
        <v>32.09</v>
      </c>
      <c r="D48" s="11" t="s">
        <v>84</v>
      </c>
      <c r="E48" s="11" t="s">
        <v>9</v>
      </c>
      <c r="F48" s="28" t="s">
        <v>85</v>
      </c>
      <c r="G48"/>
      <c r="H48"/>
      <c r="I48"/>
    </row>
    <row r="49" spans="1:9" ht="40.5" customHeight="1">
      <c r="A49" s="9">
        <v>33</v>
      </c>
      <c r="B49" s="10" t="s">
        <v>86</v>
      </c>
      <c r="C49" s="11">
        <v>293.1</v>
      </c>
      <c r="D49" s="11" t="s">
        <v>60</v>
      </c>
      <c r="E49" s="11" t="s">
        <v>9</v>
      </c>
      <c r="F49" s="28">
        <v>586.2</v>
      </c>
      <c r="G49"/>
      <c r="H49"/>
      <c r="I49"/>
    </row>
    <row r="50" spans="1:9" ht="44.25" customHeight="1">
      <c r="A50" s="9">
        <v>34</v>
      </c>
      <c r="B50" s="10" t="s">
        <v>87</v>
      </c>
      <c r="C50" s="11">
        <v>165.07</v>
      </c>
      <c r="D50" s="11" t="s">
        <v>67</v>
      </c>
      <c r="E50" s="11" t="s">
        <v>9</v>
      </c>
      <c r="F50" s="28">
        <v>165.07</v>
      </c>
      <c r="G50"/>
      <c r="H50"/>
      <c r="I50"/>
    </row>
    <row r="51" spans="1:9" ht="42.75" customHeight="1">
      <c r="A51" s="9">
        <v>35</v>
      </c>
      <c r="B51" s="10" t="s">
        <v>88</v>
      </c>
      <c r="C51" s="11">
        <v>245.47</v>
      </c>
      <c r="D51" s="11" t="s">
        <v>67</v>
      </c>
      <c r="E51" s="11" t="s">
        <v>9</v>
      </c>
      <c r="F51" s="28">
        <v>245.47</v>
      </c>
      <c r="G51"/>
      <c r="H51"/>
      <c r="I51"/>
    </row>
    <row r="52" spans="1:9" ht="27" customHeight="1">
      <c r="A52" s="9">
        <v>36</v>
      </c>
      <c r="B52" s="10" t="s">
        <v>89</v>
      </c>
      <c r="C52" s="11">
        <v>115.97</v>
      </c>
      <c r="D52" s="11" t="s">
        <v>67</v>
      </c>
      <c r="E52" s="11" t="s">
        <v>9</v>
      </c>
      <c r="F52" s="28">
        <v>115.97</v>
      </c>
      <c r="G52"/>
      <c r="H52"/>
      <c r="I52"/>
    </row>
    <row r="53" spans="1:9" ht="40.5" customHeight="1">
      <c r="A53" s="9">
        <v>37</v>
      </c>
      <c r="B53" s="10" t="s">
        <v>90</v>
      </c>
      <c r="C53" s="11">
        <v>692.43</v>
      </c>
      <c r="D53" s="11" t="s">
        <v>67</v>
      </c>
      <c r="E53" s="11" t="s">
        <v>9</v>
      </c>
      <c r="F53" s="28">
        <v>692.43</v>
      </c>
      <c r="G53"/>
      <c r="H53"/>
      <c r="I53"/>
    </row>
    <row r="54" spans="1:9" ht="40.5" customHeight="1">
      <c r="A54" s="9">
        <v>38</v>
      </c>
      <c r="B54" s="10" t="s">
        <v>91</v>
      </c>
      <c r="C54" s="11">
        <v>120</v>
      </c>
      <c r="D54" s="11" t="s">
        <v>27</v>
      </c>
      <c r="E54" s="11" t="s">
        <v>9</v>
      </c>
      <c r="F54" s="28" t="s">
        <v>92</v>
      </c>
      <c r="G54"/>
      <c r="H54"/>
      <c r="I54"/>
    </row>
    <row r="55" spans="1:9" ht="39.75" customHeight="1">
      <c r="A55" s="9">
        <v>39</v>
      </c>
      <c r="B55" s="10" t="s">
        <v>93</v>
      </c>
      <c r="C55" s="11">
        <v>187</v>
      </c>
      <c r="D55" s="11" t="s">
        <v>94</v>
      </c>
      <c r="E55" s="11" t="s">
        <v>9</v>
      </c>
      <c r="F55" s="28" t="s">
        <v>95</v>
      </c>
      <c r="G55"/>
      <c r="H55"/>
      <c r="I55"/>
    </row>
    <row r="56" spans="1:9" ht="37.5" customHeight="1">
      <c r="A56" s="9">
        <v>40</v>
      </c>
      <c r="B56" s="10" t="s">
        <v>96</v>
      </c>
      <c r="C56" s="11">
        <v>100.39</v>
      </c>
      <c r="D56" s="11" t="s">
        <v>65</v>
      </c>
      <c r="E56" s="11" t="s">
        <v>9</v>
      </c>
      <c r="F56" s="28">
        <v>1505.85</v>
      </c>
      <c r="G56"/>
      <c r="H56"/>
      <c r="I56"/>
    </row>
    <row r="57" spans="1:9" ht="39" customHeight="1">
      <c r="A57" s="9">
        <v>41</v>
      </c>
      <c r="B57" s="10" t="s">
        <v>97</v>
      </c>
      <c r="C57" s="11">
        <v>159.81</v>
      </c>
      <c r="D57" s="11" t="s">
        <v>67</v>
      </c>
      <c r="E57" s="11" t="s">
        <v>9</v>
      </c>
      <c r="F57" s="28">
        <v>159.81</v>
      </c>
      <c r="G57"/>
      <c r="H57"/>
      <c r="I57"/>
    </row>
    <row r="58" spans="1:9" ht="36.75" customHeight="1">
      <c r="A58" s="9">
        <v>42</v>
      </c>
      <c r="B58" s="10" t="s">
        <v>98</v>
      </c>
      <c r="C58" s="11">
        <v>99.72</v>
      </c>
      <c r="D58" s="11" t="s">
        <v>67</v>
      </c>
      <c r="E58" s="11" t="s">
        <v>9</v>
      </c>
      <c r="F58" s="28">
        <v>99.72</v>
      </c>
      <c r="G58"/>
      <c r="H58"/>
      <c r="I58"/>
    </row>
    <row r="59" spans="1:9" ht="41.25" customHeight="1">
      <c r="A59" s="9">
        <v>43</v>
      </c>
      <c r="B59" s="10" t="s">
        <v>99</v>
      </c>
      <c r="C59" s="11">
        <v>65</v>
      </c>
      <c r="D59" s="11" t="s">
        <v>67</v>
      </c>
      <c r="E59" s="11" t="s">
        <v>9</v>
      </c>
      <c r="F59" s="28" t="s">
        <v>100</v>
      </c>
      <c r="G59"/>
      <c r="H59"/>
      <c r="I59"/>
    </row>
    <row r="60" spans="1:9" ht="26.25" customHeight="1">
      <c r="A60" s="9">
        <v>44</v>
      </c>
      <c r="B60" s="10" t="s">
        <v>101</v>
      </c>
      <c r="C60" s="11">
        <v>100.08</v>
      </c>
      <c r="D60" s="11" t="s">
        <v>102</v>
      </c>
      <c r="E60" s="11" t="s">
        <v>9</v>
      </c>
      <c r="F60" s="28">
        <v>1601.28</v>
      </c>
      <c r="G60"/>
      <c r="H60"/>
      <c r="I60"/>
    </row>
    <row r="61" spans="1:9" ht="38.25" customHeight="1">
      <c r="A61" s="9">
        <v>45</v>
      </c>
      <c r="B61" s="10" t="s">
        <v>103</v>
      </c>
      <c r="C61" s="11">
        <v>132.04</v>
      </c>
      <c r="D61" s="11" t="s">
        <v>65</v>
      </c>
      <c r="E61" s="11" t="s">
        <v>9</v>
      </c>
      <c r="F61" s="28">
        <v>1980.6</v>
      </c>
      <c r="G61"/>
      <c r="H61"/>
      <c r="I61"/>
    </row>
    <row r="62" spans="1:9" ht="40.5" customHeight="1">
      <c r="A62" s="9">
        <v>46</v>
      </c>
      <c r="B62" s="10" t="s">
        <v>104</v>
      </c>
      <c r="C62" s="11">
        <v>130.79</v>
      </c>
      <c r="D62" s="11" t="s">
        <v>27</v>
      </c>
      <c r="E62" s="11" t="s">
        <v>9</v>
      </c>
      <c r="F62" s="28">
        <v>1307.9</v>
      </c>
      <c r="G62"/>
      <c r="H62"/>
      <c r="I62"/>
    </row>
    <row r="63" spans="1:9" ht="36.75" customHeight="1">
      <c r="A63" s="9">
        <v>47</v>
      </c>
      <c r="B63" s="10" t="s">
        <v>105</v>
      </c>
      <c r="C63" s="11">
        <v>110.07</v>
      </c>
      <c r="D63" s="11" t="s">
        <v>27</v>
      </c>
      <c r="E63" s="11" t="s">
        <v>9</v>
      </c>
      <c r="F63" s="28">
        <v>1100.7</v>
      </c>
      <c r="G63"/>
      <c r="H63"/>
      <c r="I63"/>
    </row>
    <row r="64" spans="1:9" ht="37.5" customHeight="1">
      <c r="A64" s="9">
        <v>48</v>
      </c>
      <c r="B64" s="10" t="s">
        <v>106</v>
      </c>
      <c r="C64" s="11">
        <v>81.89</v>
      </c>
      <c r="D64" s="11" t="s">
        <v>27</v>
      </c>
      <c r="E64" s="11" t="s">
        <v>9</v>
      </c>
      <c r="F64" s="28">
        <v>818.9</v>
      </c>
      <c r="G64"/>
      <c r="H64"/>
      <c r="I64"/>
    </row>
    <row r="65" spans="1:9" ht="27.75" customHeight="1">
      <c r="A65" s="9">
        <v>49</v>
      </c>
      <c r="B65" s="10" t="s">
        <v>107</v>
      </c>
      <c r="C65" s="11">
        <v>45.46</v>
      </c>
      <c r="D65" s="11" t="s">
        <v>108</v>
      </c>
      <c r="E65" s="11" t="s">
        <v>9</v>
      </c>
      <c r="F65" s="28">
        <v>500.06</v>
      </c>
      <c r="G65"/>
      <c r="H65"/>
      <c r="I65"/>
    </row>
    <row r="66" spans="1:9" ht="42" customHeight="1">
      <c r="A66" s="9">
        <v>50</v>
      </c>
      <c r="B66" s="10" t="s">
        <v>109</v>
      </c>
      <c r="C66" s="11">
        <v>75.21</v>
      </c>
      <c r="D66" s="11" t="s">
        <v>94</v>
      </c>
      <c r="E66" s="11" t="s">
        <v>9</v>
      </c>
      <c r="F66" s="28">
        <v>376.05</v>
      </c>
      <c r="G66"/>
      <c r="H66"/>
      <c r="I66"/>
    </row>
    <row r="67" spans="1:9" ht="26.25" customHeight="1">
      <c r="A67" s="9">
        <v>51</v>
      </c>
      <c r="B67" s="10" t="s">
        <v>110</v>
      </c>
      <c r="C67" s="11">
        <v>29.21</v>
      </c>
      <c r="D67" s="11" t="s">
        <v>108</v>
      </c>
      <c r="E67" s="11" t="s">
        <v>9</v>
      </c>
      <c r="F67" s="28">
        <v>321.31</v>
      </c>
      <c r="G67"/>
      <c r="H67"/>
      <c r="I67"/>
    </row>
    <row r="68" spans="1:9" ht="12.75">
      <c r="A68"/>
      <c r="B68"/>
      <c r="C68" s="31"/>
      <c r="D68" s="32" t="s">
        <v>10</v>
      </c>
      <c r="E68" s="31"/>
      <c r="F68" s="32">
        <v>156307.75</v>
      </c>
      <c r="G68"/>
      <c r="H68"/>
      <c r="I68"/>
    </row>
    <row r="69" spans="1:9" ht="12.75">
      <c r="A69" s="48" t="s">
        <v>111</v>
      </c>
      <c r="B69" s="48"/>
      <c r="C69" s="48"/>
      <c r="D69" s="48"/>
      <c r="E69" s="48"/>
      <c r="F69" s="48"/>
      <c r="G69"/>
      <c r="H69"/>
      <c r="I69"/>
    </row>
    <row r="70" spans="1:9" ht="12.75">
      <c r="A70" s="49" t="s">
        <v>112</v>
      </c>
      <c r="B70" s="49"/>
      <c r="C70" s="49"/>
      <c r="D70" s="49"/>
      <c r="E70" s="49"/>
      <c r="F70" s="49"/>
      <c r="G70"/>
      <c r="H70"/>
      <c r="I70"/>
    </row>
    <row r="71" spans="1:9" ht="12.75">
      <c r="A71" s="49" t="s">
        <v>113</v>
      </c>
      <c r="B71" s="49"/>
      <c r="C71" s="49"/>
      <c r="D71" s="49"/>
      <c r="E71" s="49"/>
      <c r="F71" s="49"/>
      <c r="G71"/>
      <c r="H71"/>
      <c r="I71"/>
    </row>
    <row r="72" spans="1:9" ht="12.75">
      <c r="A72" s="29" t="s">
        <v>114</v>
      </c>
      <c r="B72"/>
      <c r="C72"/>
      <c r="D72"/>
      <c r="E72"/>
      <c r="F72"/>
      <c r="G72"/>
      <c r="H72"/>
      <c r="I72"/>
    </row>
    <row r="73" spans="1:9" ht="12.75">
      <c r="A73" s="29" t="s">
        <v>115</v>
      </c>
      <c r="B73"/>
      <c r="C73"/>
      <c r="D73"/>
      <c r="E73"/>
      <c r="F73"/>
      <c r="G73"/>
      <c r="H73"/>
      <c r="I73"/>
    </row>
    <row r="76" ht="12.75">
      <c r="B76" s="30"/>
    </row>
  </sheetData>
  <sheetProtection/>
  <mergeCells count="12">
    <mergeCell ref="A4:F4"/>
    <mergeCell ref="A9:F9"/>
    <mergeCell ref="A5:F5"/>
    <mergeCell ref="A6:F6"/>
    <mergeCell ref="A7:F7"/>
    <mergeCell ref="A8:F8"/>
    <mergeCell ref="A69:F69"/>
    <mergeCell ref="A70:F70"/>
    <mergeCell ref="A71:F71"/>
    <mergeCell ref="A14:F14"/>
    <mergeCell ref="A10:F10"/>
    <mergeCell ref="A11:F11"/>
  </mergeCells>
  <printOptions/>
  <pageMargins left="0.7480314960629921" right="0.3937007874015748" top="0.4330708661417323" bottom="0.4330708661417323" header="0.5118110236220472" footer="0.3937007874015748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F66"/>
  <sheetViews>
    <sheetView view="pageBreakPreview" zoomScale="75" zoomScaleSheetLayoutView="75" zoomScalePageLayoutView="0" workbookViewId="0" topLeftCell="A59">
      <selection activeCell="F77" sqref="F77"/>
    </sheetView>
  </sheetViews>
  <sheetFormatPr defaultColWidth="8.875" defaultRowHeight="12.75"/>
  <cols>
    <col min="1" max="1" width="4.00390625" style="2" bestFit="1" customWidth="1"/>
    <col min="2" max="2" width="46.125" style="2" bestFit="1" customWidth="1"/>
    <col min="3" max="3" width="15.125" style="3" bestFit="1" customWidth="1"/>
    <col min="4" max="4" width="7.625" style="2" bestFit="1" customWidth="1"/>
    <col min="5" max="5" width="4.00390625" style="2" bestFit="1" customWidth="1"/>
    <col min="6" max="6" width="21.625" style="2" bestFit="1" customWidth="1"/>
    <col min="7" max="16384" width="8.875" style="2" customWidth="1"/>
  </cols>
  <sheetData>
    <row r="2" spans="1:5" ht="14.25" customHeight="1">
      <c r="A2" s="13"/>
      <c r="B2" s="14"/>
      <c r="C2" s="15"/>
      <c r="D2" s="14"/>
      <c r="E2" s="14"/>
    </row>
    <row r="3" spans="1:5" ht="42.75" customHeight="1">
      <c r="A3" s="58" t="s">
        <v>16</v>
      </c>
      <c r="B3" s="58"/>
      <c r="C3" s="58"/>
      <c r="D3" s="58"/>
      <c r="E3" s="58"/>
    </row>
    <row r="4" spans="1:5" ht="105" customHeight="1">
      <c r="A4" s="58" t="s">
        <v>17</v>
      </c>
      <c r="B4" s="58"/>
      <c r="C4" s="58"/>
      <c r="D4" s="58"/>
      <c r="E4" s="58"/>
    </row>
    <row r="5" spans="1:5" ht="18.75">
      <c r="A5" s="56" t="s">
        <v>3</v>
      </c>
      <c r="B5" s="56"/>
      <c r="C5" s="56"/>
      <c r="D5" s="56"/>
      <c r="E5" s="56"/>
    </row>
    <row r="6" spans="1:5" ht="19.5" customHeight="1">
      <c r="A6" s="56" t="s">
        <v>4</v>
      </c>
      <c r="B6" s="56"/>
      <c r="C6" s="56"/>
      <c r="D6" s="56"/>
      <c r="E6" s="56"/>
    </row>
    <row r="7" spans="1:5" ht="18.75">
      <c r="A7" s="59"/>
      <c r="B7" s="59"/>
      <c r="C7" s="59"/>
      <c r="D7" s="59"/>
      <c r="E7" s="59"/>
    </row>
    <row r="8" spans="1:5" ht="18.75">
      <c r="A8" s="60"/>
      <c r="B8" s="60"/>
      <c r="C8" s="60"/>
      <c r="D8" s="60"/>
      <c r="E8" s="60"/>
    </row>
    <row r="9" spans="1:6" ht="18.75">
      <c r="A9" s="56" t="s">
        <v>20</v>
      </c>
      <c r="B9" s="57"/>
      <c r="C9" s="57"/>
      <c r="D9" s="57"/>
      <c r="E9" s="57"/>
      <c r="F9" s="57"/>
    </row>
    <row r="10" spans="1:6" ht="12.75">
      <c r="A10" s="16"/>
      <c r="B10" s="16"/>
      <c r="C10" s="16"/>
      <c r="D10" s="16"/>
      <c r="E10" s="16"/>
      <c r="F10" s="16"/>
    </row>
    <row r="11" spans="1:6" ht="20.25" customHeight="1">
      <c r="A11" s="19" t="s">
        <v>7</v>
      </c>
      <c r="B11" s="19" t="s">
        <v>12</v>
      </c>
      <c r="C11" s="19" t="s">
        <v>13</v>
      </c>
      <c r="D11" s="19" t="s">
        <v>8</v>
      </c>
      <c r="E11" s="19" t="s">
        <v>11</v>
      </c>
      <c r="F11" s="20" t="s">
        <v>14</v>
      </c>
    </row>
    <row r="12" spans="1:6" ht="37.5" customHeight="1">
      <c r="A12" s="33">
        <v>1</v>
      </c>
      <c r="B12" s="34" t="s">
        <v>118</v>
      </c>
      <c r="C12" s="41">
        <f>'Самсон РФ'!C17-('Самсон РФ'!C17/100)*5</f>
        <v>123.22</v>
      </c>
      <c r="D12" s="41" t="s">
        <v>22</v>
      </c>
      <c r="E12" s="41" t="s">
        <v>9</v>
      </c>
      <c r="F12" s="42">
        <f>C12*D12</f>
        <v>3326.94</v>
      </c>
    </row>
    <row r="13" spans="1:6" ht="20.25" customHeight="1">
      <c r="A13" s="33">
        <v>2</v>
      </c>
      <c r="B13" s="34" t="s">
        <v>119</v>
      </c>
      <c r="C13" s="41">
        <f>'Самсон РФ'!C18-('Самсон РФ'!C18/100)*5</f>
        <v>36.15</v>
      </c>
      <c r="D13" s="41" t="s">
        <v>24</v>
      </c>
      <c r="E13" s="41" t="s">
        <v>9</v>
      </c>
      <c r="F13" s="42">
        <f aca="true" t="shared" si="0" ref="F13:F62">C13*D13</f>
        <v>1446</v>
      </c>
    </row>
    <row r="14" spans="1:6" ht="29.25" customHeight="1">
      <c r="A14" s="33">
        <v>3</v>
      </c>
      <c r="B14" s="34" t="s">
        <v>120</v>
      </c>
      <c r="C14" s="41">
        <f>'Самсон РФ'!C19-('Самсон РФ'!C19/100)*5</f>
        <v>32.13</v>
      </c>
      <c r="D14" s="41" t="s">
        <v>27</v>
      </c>
      <c r="E14" s="41" t="s">
        <v>9</v>
      </c>
      <c r="F14" s="42">
        <f t="shared" si="0"/>
        <v>321.3</v>
      </c>
    </row>
    <row r="15" spans="1:6" ht="38.25" customHeight="1">
      <c r="A15" s="33">
        <v>4</v>
      </c>
      <c r="B15" s="34" t="s">
        <v>121</v>
      </c>
      <c r="C15" s="41">
        <f>'Самсон РФ'!C20-('Самсон РФ'!C20/100)*5</f>
        <v>47.52</v>
      </c>
      <c r="D15" s="41" t="s">
        <v>29</v>
      </c>
      <c r="E15" s="41" t="s">
        <v>9</v>
      </c>
      <c r="F15" s="42">
        <f t="shared" si="0"/>
        <v>2376</v>
      </c>
    </row>
    <row r="16" spans="1:6" ht="30" customHeight="1">
      <c r="A16" s="33">
        <v>5</v>
      </c>
      <c r="B16" s="34" t="s">
        <v>122</v>
      </c>
      <c r="C16" s="41">
        <f>'Самсон РФ'!C21-('Самсон РФ'!C21/100)*5</f>
        <v>85.85</v>
      </c>
      <c r="D16" s="41" t="s">
        <v>32</v>
      </c>
      <c r="E16" s="41" t="s">
        <v>9</v>
      </c>
      <c r="F16" s="42">
        <f t="shared" si="0"/>
        <v>2575.5</v>
      </c>
    </row>
    <row r="17" spans="1:6" ht="30" customHeight="1">
      <c r="A17" s="33">
        <v>6</v>
      </c>
      <c r="B17" s="34" t="s">
        <v>123</v>
      </c>
      <c r="C17" s="41">
        <f>'Самсон РФ'!C22-('Самсон РФ'!C22/100)*5</f>
        <v>59.73</v>
      </c>
      <c r="D17" s="41" t="s">
        <v>34</v>
      </c>
      <c r="E17" s="41" t="s">
        <v>9</v>
      </c>
      <c r="F17" s="42">
        <f t="shared" si="0"/>
        <v>4181.1</v>
      </c>
    </row>
    <row r="18" spans="1:6" ht="30" customHeight="1">
      <c r="A18" s="33">
        <v>7</v>
      </c>
      <c r="B18" s="34" t="s">
        <v>124</v>
      </c>
      <c r="C18" s="41">
        <f>'Самсон РФ'!C23-('Самсон РФ'!C23/100)*5</f>
        <v>54.26</v>
      </c>
      <c r="D18" s="41" t="s">
        <v>36</v>
      </c>
      <c r="E18" s="41" t="s">
        <v>9</v>
      </c>
      <c r="F18" s="42">
        <f t="shared" si="0"/>
        <v>11937.2</v>
      </c>
    </row>
    <row r="19" spans="1:6" ht="29.25" customHeight="1">
      <c r="A19" s="33">
        <v>8</v>
      </c>
      <c r="B19" s="34" t="s">
        <v>125</v>
      </c>
      <c r="C19" s="41">
        <f>'Самсон РФ'!C24-('Самсон РФ'!C24/100)*5</f>
        <v>80.29</v>
      </c>
      <c r="D19" s="41" t="s">
        <v>38</v>
      </c>
      <c r="E19" s="41" t="s">
        <v>9</v>
      </c>
      <c r="F19" s="42">
        <f t="shared" si="0"/>
        <v>9634.8</v>
      </c>
    </row>
    <row r="20" spans="1:6" ht="28.5" customHeight="1">
      <c r="A20" s="33">
        <v>9</v>
      </c>
      <c r="B20" s="34" t="s">
        <v>126</v>
      </c>
      <c r="C20" s="41">
        <f>'Самсон РФ'!C25-('Самсон РФ'!C25/100)*5</f>
        <v>49.08</v>
      </c>
      <c r="D20" s="41" t="s">
        <v>40</v>
      </c>
      <c r="E20" s="41" t="s">
        <v>9</v>
      </c>
      <c r="F20" s="42">
        <f t="shared" si="0"/>
        <v>7362</v>
      </c>
    </row>
    <row r="21" spans="1:6" ht="40.5" customHeight="1">
      <c r="A21" s="33">
        <v>10</v>
      </c>
      <c r="B21" s="34" t="s">
        <v>127</v>
      </c>
      <c r="C21" s="41">
        <f>'Самсон РФ'!C26-('Самсон РФ'!C26/100)*5</f>
        <v>29.1</v>
      </c>
      <c r="D21" s="41" t="s">
        <v>43</v>
      </c>
      <c r="E21" s="41" t="s">
        <v>9</v>
      </c>
      <c r="F21" s="42">
        <f t="shared" si="0"/>
        <v>2910</v>
      </c>
    </row>
    <row r="22" spans="1:6" ht="29.25" customHeight="1">
      <c r="A22" s="33">
        <v>11</v>
      </c>
      <c r="B22" s="34" t="s">
        <v>128</v>
      </c>
      <c r="C22" s="41">
        <f>'Самсон РФ'!C27-('Самсон РФ'!C27/100)*5</f>
        <v>77.82</v>
      </c>
      <c r="D22" s="41" t="s">
        <v>27</v>
      </c>
      <c r="E22" s="41" t="s">
        <v>9</v>
      </c>
      <c r="F22" s="42">
        <f t="shared" si="0"/>
        <v>778.2</v>
      </c>
    </row>
    <row r="23" spans="1:6" ht="21.75" customHeight="1">
      <c r="A23" s="33">
        <v>12</v>
      </c>
      <c r="B23" s="34" t="s">
        <v>129</v>
      </c>
      <c r="C23" s="41">
        <f>'Самсон РФ'!C28-('Самсон РФ'!C28/100)*5</f>
        <v>51.49</v>
      </c>
      <c r="D23" s="41" t="s">
        <v>47</v>
      </c>
      <c r="E23" s="41" t="s">
        <v>9</v>
      </c>
      <c r="F23" s="42">
        <f t="shared" si="0"/>
        <v>12872.5</v>
      </c>
    </row>
    <row r="24" spans="1:6" ht="30" customHeight="1">
      <c r="A24" s="33">
        <v>13</v>
      </c>
      <c r="B24" s="34" t="s">
        <v>130</v>
      </c>
      <c r="C24" s="41">
        <f>'Самсон РФ'!C29-('Самсон РФ'!C29/100)*5</f>
        <v>49.89</v>
      </c>
      <c r="D24" s="41" t="s">
        <v>50</v>
      </c>
      <c r="E24" s="41" t="s">
        <v>9</v>
      </c>
      <c r="F24" s="42">
        <f t="shared" si="0"/>
        <v>29934</v>
      </c>
    </row>
    <row r="25" spans="1:6" ht="21.75" customHeight="1">
      <c r="A25" s="33">
        <v>14</v>
      </c>
      <c r="B25" s="34" t="s">
        <v>131</v>
      </c>
      <c r="C25" s="41">
        <f>'Самсон РФ'!C30-('Самсон РФ'!C30/100)*5</f>
        <v>46.36</v>
      </c>
      <c r="D25" s="41" t="s">
        <v>43</v>
      </c>
      <c r="E25" s="41" t="s">
        <v>9</v>
      </c>
      <c r="F25" s="42">
        <f t="shared" si="0"/>
        <v>4636</v>
      </c>
    </row>
    <row r="26" spans="1:6" ht="21" customHeight="1">
      <c r="A26" s="33">
        <v>15</v>
      </c>
      <c r="B26" s="34" t="s">
        <v>132</v>
      </c>
      <c r="C26" s="41">
        <f>'Самсон РФ'!C31-('Самсон РФ'!C31/100)*5</f>
        <v>172.97</v>
      </c>
      <c r="D26" s="41" t="s">
        <v>55</v>
      </c>
      <c r="E26" s="41" t="s">
        <v>9</v>
      </c>
      <c r="F26" s="42">
        <f t="shared" si="0"/>
        <v>3459.4</v>
      </c>
    </row>
    <row r="27" spans="1:6" ht="29.25" customHeight="1">
      <c r="A27" s="33">
        <v>16</v>
      </c>
      <c r="B27" s="34" t="s">
        <v>133</v>
      </c>
      <c r="C27" s="41">
        <f>'Самсон РФ'!C32-('Самсон РФ'!C32/100)*5</f>
        <v>23.6</v>
      </c>
      <c r="D27" s="41" t="s">
        <v>29</v>
      </c>
      <c r="E27" s="41" t="s">
        <v>9</v>
      </c>
      <c r="F27" s="42">
        <f t="shared" si="0"/>
        <v>1180</v>
      </c>
    </row>
    <row r="28" spans="1:6" ht="30.75" customHeight="1">
      <c r="A28" s="33">
        <v>17</v>
      </c>
      <c r="B28" s="34" t="s">
        <v>134</v>
      </c>
      <c r="C28" s="41">
        <f>'Самсон РФ'!C33-('Самсон РФ'!C33/100)*5</f>
        <v>29.27</v>
      </c>
      <c r="D28" s="41" t="s">
        <v>27</v>
      </c>
      <c r="E28" s="41" t="s">
        <v>9</v>
      </c>
      <c r="F28" s="42">
        <f t="shared" si="0"/>
        <v>292.7</v>
      </c>
    </row>
    <row r="29" spans="1:6" ht="30" customHeight="1">
      <c r="A29" s="33">
        <v>18</v>
      </c>
      <c r="B29" s="34" t="s">
        <v>135</v>
      </c>
      <c r="C29" s="41">
        <f>'Самсон РФ'!C34-('Самсон РФ'!C34/100)*5</f>
        <v>574.75</v>
      </c>
      <c r="D29" s="41" t="s">
        <v>60</v>
      </c>
      <c r="E29" s="41" t="s">
        <v>9</v>
      </c>
      <c r="F29" s="42">
        <f t="shared" si="0"/>
        <v>1149.5</v>
      </c>
    </row>
    <row r="30" spans="1:6" ht="29.25" customHeight="1">
      <c r="A30" s="33">
        <v>19</v>
      </c>
      <c r="B30" s="34" t="s">
        <v>136</v>
      </c>
      <c r="C30" s="41">
        <f>'Самсон РФ'!C35-('Самсон РФ'!C35/100)*5</f>
        <v>53.33</v>
      </c>
      <c r="D30" s="41" t="s">
        <v>29</v>
      </c>
      <c r="E30" s="41" t="s">
        <v>9</v>
      </c>
      <c r="F30" s="42">
        <f t="shared" si="0"/>
        <v>2666.5</v>
      </c>
    </row>
    <row r="31" spans="1:6" ht="30" customHeight="1">
      <c r="A31" s="33">
        <v>20</v>
      </c>
      <c r="B31" s="34" t="s">
        <v>137</v>
      </c>
      <c r="C31" s="41">
        <f>'Самсон РФ'!C36-('Самсон РФ'!C36/100)*5</f>
        <v>112.25</v>
      </c>
      <c r="D31" s="41" t="s">
        <v>65</v>
      </c>
      <c r="E31" s="41" t="s">
        <v>9</v>
      </c>
      <c r="F31" s="42">
        <f t="shared" si="0"/>
        <v>1683.75</v>
      </c>
    </row>
    <row r="32" spans="1:6" ht="38.25" customHeight="1">
      <c r="A32" s="33">
        <v>21</v>
      </c>
      <c r="B32" s="34" t="s">
        <v>138</v>
      </c>
      <c r="C32" s="41">
        <f>'Самсон РФ'!C37-('Самсон РФ'!C37/100)*5</f>
        <v>403</v>
      </c>
      <c r="D32" s="41" t="s">
        <v>67</v>
      </c>
      <c r="E32" s="41" t="s">
        <v>9</v>
      </c>
      <c r="F32" s="42">
        <f t="shared" si="0"/>
        <v>403</v>
      </c>
    </row>
    <row r="33" spans="1:6" ht="30" customHeight="1">
      <c r="A33" s="33">
        <v>22</v>
      </c>
      <c r="B33" s="34" t="s">
        <v>139</v>
      </c>
      <c r="C33" s="41">
        <f>'Самсон РФ'!C38-('Самсон РФ'!C38/100)*5</f>
        <v>112.25</v>
      </c>
      <c r="D33" s="41" t="s">
        <v>65</v>
      </c>
      <c r="E33" s="41" t="s">
        <v>9</v>
      </c>
      <c r="F33" s="42">
        <f t="shared" si="0"/>
        <v>1683.75</v>
      </c>
    </row>
    <row r="34" spans="1:6" ht="33.75" customHeight="1">
      <c r="A34" s="33">
        <v>23</v>
      </c>
      <c r="B34" s="34" t="s">
        <v>140</v>
      </c>
      <c r="C34" s="41">
        <f>'Самсон РФ'!C39-('Самсон РФ'!C39/100)*5</f>
        <v>341.13</v>
      </c>
      <c r="D34" s="41" t="s">
        <v>60</v>
      </c>
      <c r="E34" s="41" t="s">
        <v>9</v>
      </c>
      <c r="F34" s="42">
        <f t="shared" si="0"/>
        <v>682.26</v>
      </c>
    </row>
    <row r="35" spans="1:6" ht="38.25" customHeight="1">
      <c r="A35" s="33">
        <v>24</v>
      </c>
      <c r="B35" s="34" t="s">
        <v>141</v>
      </c>
      <c r="C35" s="41">
        <f>'Самсон РФ'!C40-('Самсон РФ'!C40/100)*5</f>
        <v>198.53</v>
      </c>
      <c r="D35" s="41" t="s">
        <v>60</v>
      </c>
      <c r="E35" s="41" t="s">
        <v>9</v>
      </c>
      <c r="F35" s="42">
        <f t="shared" si="0"/>
        <v>397.06</v>
      </c>
    </row>
    <row r="36" spans="1:6" ht="19.5" customHeight="1">
      <c r="A36" s="33">
        <v>25</v>
      </c>
      <c r="B36" s="34" t="s">
        <v>142</v>
      </c>
      <c r="C36" s="41">
        <f>'Самсон РФ'!C41-('Самсон РФ'!C41/100)*5</f>
        <v>25.69</v>
      </c>
      <c r="D36" s="41" t="s">
        <v>72</v>
      </c>
      <c r="E36" s="41" t="s">
        <v>9</v>
      </c>
      <c r="F36" s="42">
        <f t="shared" si="0"/>
        <v>642.25</v>
      </c>
    </row>
    <row r="37" spans="1:6" ht="30" customHeight="1">
      <c r="A37" s="33">
        <v>26</v>
      </c>
      <c r="B37" s="34" t="s">
        <v>143</v>
      </c>
      <c r="C37" s="41">
        <f>'Самсон РФ'!C42-('Самсон РФ'!C42/100)*5</f>
        <v>86.95</v>
      </c>
      <c r="D37" s="41" t="s">
        <v>75</v>
      </c>
      <c r="E37" s="41" t="s">
        <v>9</v>
      </c>
      <c r="F37" s="42">
        <f t="shared" si="0"/>
        <v>9564.5</v>
      </c>
    </row>
    <row r="38" spans="1:6" ht="29.25" customHeight="1">
      <c r="A38" s="33">
        <v>27</v>
      </c>
      <c r="B38" s="34" t="s">
        <v>144</v>
      </c>
      <c r="C38" s="41">
        <f>'Самсон РФ'!C43-('Самсон РФ'!C43/100)*5</f>
        <v>140.43</v>
      </c>
      <c r="D38" s="41" t="s">
        <v>72</v>
      </c>
      <c r="E38" s="41" t="s">
        <v>9</v>
      </c>
      <c r="F38" s="42">
        <f t="shared" si="0"/>
        <v>3510.75</v>
      </c>
    </row>
    <row r="39" spans="1:6" ht="28.5" customHeight="1">
      <c r="A39" s="33">
        <v>28</v>
      </c>
      <c r="B39" s="34" t="s">
        <v>145</v>
      </c>
      <c r="C39" s="41">
        <f>'Самсон РФ'!C44-('Самсон РФ'!C44/100)*5</f>
        <v>65.73</v>
      </c>
      <c r="D39" s="41" t="s">
        <v>72</v>
      </c>
      <c r="E39" s="41" t="s">
        <v>9</v>
      </c>
      <c r="F39" s="42">
        <f t="shared" si="0"/>
        <v>1643.25</v>
      </c>
    </row>
    <row r="40" spans="1:6" ht="27.75" customHeight="1">
      <c r="A40" s="33">
        <v>29</v>
      </c>
      <c r="B40" s="34" t="s">
        <v>146</v>
      </c>
      <c r="C40" s="41">
        <f>'Самсон РФ'!C45-('Самсон РФ'!C45/100)*5</f>
        <v>55.62</v>
      </c>
      <c r="D40" s="41" t="s">
        <v>72</v>
      </c>
      <c r="E40" s="41" t="s">
        <v>9</v>
      </c>
      <c r="F40" s="42">
        <f t="shared" si="0"/>
        <v>1390.5</v>
      </c>
    </row>
    <row r="41" spans="1:6" ht="37.5" customHeight="1">
      <c r="A41" s="33">
        <v>30</v>
      </c>
      <c r="B41" s="34" t="s">
        <v>147</v>
      </c>
      <c r="C41" s="41">
        <f>'Самсон РФ'!C46-('Самсон РФ'!C46/100)*5</f>
        <v>107.73</v>
      </c>
      <c r="D41" s="41" t="s">
        <v>80</v>
      </c>
      <c r="E41" s="41" t="s">
        <v>9</v>
      </c>
      <c r="F41" s="42">
        <f t="shared" si="0"/>
        <v>3770.55</v>
      </c>
    </row>
    <row r="42" spans="1:6" ht="28.5" customHeight="1">
      <c r="A42" s="33">
        <v>31</v>
      </c>
      <c r="B42" s="34" t="s">
        <v>148</v>
      </c>
      <c r="C42" s="41">
        <f>'Самсон РФ'!C47-('Самсон РФ'!C47/100)*5</f>
        <v>89.24</v>
      </c>
      <c r="D42" s="41" t="s">
        <v>27</v>
      </c>
      <c r="E42" s="41" t="s">
        <v>9</v>
      </c>
      <c r="F42" s="42">
        <f t="shared" si="0"/>
        <v>892.4</v>
      </c>
    </row>
    <row r="43" spans="1:6" ht="44.25" customHeight="1">
      <c r="A43" s="33">
        <v>32</v>
      </c>
      <c r="B43" s="34" t="s">
        <v>149</v>
      </c>
      <c r="C43" s="41">
        <f>'Самсон РФ'!C48-('Самсон РФ'!C48/100)*5</f>
        <v>30.49</v>
      </c>
      <c r="D43" s="41" t="s">
        <v>84</v>
      </c>
      <c r="E43" s="41" t="s">
        <v>9</v>
      </c>
      <c r="F43" s="42">
        <f t="shared" si="0"/>
        <v>6098</v>
      </c>
    </row>
    <row r="44" spans="1:6" ht="40.5" customHeight="1">
      <c r="A44" s="33">
        <v>33</v>
      </c>
      <c r="B44" s="34" t="s">
        <v>150</v>
      </c>
      <c r="C44" s="41">
        <f>'Самсон РФ'!C49-('Самсон РФ'!C49/100)*5</f>
        <v>278.45</v>
      </c>
      <c r="D44" s="41" t="s">
        <v>60</v>
      </c>
      <c r="E44" s="41" t="s">
        <v>9</v>
      </c>
      <c r="F44" s="42">
        <f t="shared" si="0"/>
        <v>556.9</v>
      </c>
    </row>
    <row r="45" spans="1:6" ht="44.25" customHeight="1">
      <c r="A45" s="33">
        <v>34</v>
      </c>
      <c r="B45" s="34" t="s">
        <v>151</v>
      </c>
      <c r="C45" s="41">
        <f>'Самсон РФ'!C50-('Самсон РФ'!C50/100)*5</f>
        <v>156.82</v>
      </c>
      <c r="D45" s="41" t="s">
        <v>67</v>
      </c>
      <c r="E45" s="41" t="s">
        <v>9</v>
      </c>
      <c r="F45" s="42">
        <f t="shared" si="0"/>
        <v>156.82</v>
      </c>
    </row>
    <row r="46" spans="1:6" ht="28.5" customHeight="1">
      <c r="A46" s="33">
        <v>35</v>
      </c>
      <c r="B46" s="34" t="s">
        <v>152</v>
      </c>
      <c r="C46" s="41">
        <f>'Самсон РФ'!C51-('Самсон РФ'!C51/100)*5</f>
        <v>233.2</v>
      </c>
      <c r="D46" s="41" t="s">
        <v>67</v>
      </c>
      <c r="E46" s="41" t="s">
        <v>9</v>
      </c>
      <c r="F46" s="42">
        <f t="shared" si="0"/>
        <v>233.2</v>
      </c>
    </row>
    <row r="47" spans="1:6" ht="27" customHeight="1">
      <c r="A47" s="33">
        <v>36</v>
      </c>
      <c r="B47" s="34" t="s">
        <v>153</v>
      </c>
      <c r="C47" s="41">
        <f>'Самсон РФ'!C52-('Самсон РФ'!C52/100)*5</f>
        <v>110.17</v>
      </c>
      <c r="D47" s="41" t="s">
        <v>67</v>
      </c>
      <c r="E47" s="41" t="s">
        <v>9</v>
      </c>
      <c r="F47" s="42">
        <f t="shared" si="0"/>
        <v>110.17</v>
      </c>
    </row>
    <row r="48" spans="1:6" ht="29.25" customHeight="1">
      <c r="A48" s="33">
        <v>37</v>
      </c>
      <c r="B48" s="34" t="s">
        <v>154</v>
      </c>
      <c r="C48" s="41">
        <f>'Самсон РФ'!C53-('Самсон РФ'!C53/100)*5</f>
        <v>657.81</v>
      </c>
      <c r="D48" s="41" t="s">
        <v>67</v>
      </c>
      <c r="E48" s="41" t="s">
        <v>9</v>
      </c>
      <c r="F48" s="42">
        <f t="shared" si="0"/>
        <v>657.81</v>
      </c>
    </row>
    <row r="49" spans="1:6" ht="40.5" customHeight="1">
      <c r="A49" s="33">
        <v>38</v>
      </c>
      <c r="B49" s="34" t="s">
        <v>155</v>
      </c>
      <c r="C49" s="41">
        <f>'Самсон РФ'!C54-('Самсон РФ'!C54/100)*5</f>
        <v>114</v>
      </c>
      <c r="D49" s="41" t="s">
        <v>27</v>
      </c>
      <c r="E49" s="41" t="s">
        <v>9</v>
      </c>
      <c r="F49" s="42">
        <f t="shared" si="0"/>
        <v>1140</v>
      </c>
    </row>
    <row r="50" spans="1:6" ht="30" customHeight="1">
      <c r="A50" s="33">
        <v>39</v>
      </c>
      <c r="B50" s="34" t="s">
        <v>156</v>
      </c>
      <c r="C50" s="41">
        <f>'Самсон РФ'!C55-('Самсон РФ'!C55/100)*5</f>
        <v>177.65</v>
      </c>
      <c r="D50" s="41" t="s">
        <v>94</v>
      </c>
      <c r="E50" s="41" t="s">
        <v>9</v>
      </c>
      <c r="F50" s="42">
        <f t="shared" si="0"/>
        <v>888.25</v>
      </c>
    </row>
    <row r="51" spans="1:6" ht="27.75" customHeight="1">
      <c r="A51" s="33">
        <v>40</v>
      </c>
      <c r="B51" s="34" t="s">
        <v>157</v>
      </c>
      <c r="C51" s="41">
        <f>'Самсон РФ'!C56-('Самсон РФ'!C56/100)*5</f>
        <v>95.37</v>
      </c>
      <c r="D51" s="41" t="s">
        <v>65</v>
      </c>
      <c r="E51" s="41" t="s">
        <v>9</v>
      </c>
      <c r="F51" s="42">
        <f t="shared" si="0"/>
        <v>1430.55</v>
      </c>
    </row>
    <row r="52" spans="1:6" ht="39" customHeight="1">
      <c r="A52" s="33">
        <v>41</v>
      </c>
      <c r="B52" s="34" t="s">
        <v>158</v>
      </c>
      <c r="C52" s="41">
        <f>'Самсон РФ'!C57-('Самсон РФ'!C57/100)*5</f>
        <v>151.82</v>
      </c>
      <c r="D52" s="41" t="s">
        <v>67</v>
      </c>
      <c r="E52" s="41" t="s">
        <v>9</v>
      </c>
      <c r="F52" s="42">
        <f t="shared" si="0"/>
        <v>151.82</v>
      </c>
    </row>
    <row r="53" spans="1:6" ht="36.75" customHeight="1">
      <c r="A53" s="33">
        <v>42</v>
      </c>
      <c r="B53" s="34" t="s">
        <v>159</v>
      </c>
      <c r="C53" s="41">
        <f>'Самсон РФ'!C58-('Самсон РФ'!C58/100)*5</f>
        <v>94.73</v>
      </c>
      <c r="D53" s="41" t="s">
        <v>67</v>
      </c>
      <c r="E53" s="41" t="s">
        <v>9</v>
      </c>
      <c r="F53" s="42">
        <f t="shared" si="0"/>
        <v>94.73</v>
      </c>
    </row>
    <row r="54" spans="1:6" ht="41.25" customHeight="1">
      <c r="A54" s="33">
        <v>43</v>
      </c>
      <c r="B54" s="34" t="s">
        <v>160</v>
      </c>
      <c r="C54" s="41">
        <f>'Самсон РФ'!C59-('Самсон РФ'!C59/100)*5</f>
        <v>61.75</v>
      </c>
      <c r="D54" s="41" t="s">
        <v>67</v>
      </c>
      <c r="E54" s="41" t="s">
        <v>9</v>
      </c>
      <c r="F54" s="42">
        <f t="shared" si="0"/>
        <v>61.75</v>
      </c>
    </row>
    <row r="55" spans="1:6" ht="26.25" customHeight="1">
      <c r="A55" s="33">
        <v>44</v>
      </c>
      <c r="B55" s="34" t="s">
        <v>161</v>
      </c>
      <c r="C55" s="41">
        <f>'Самсон РФ'!C60-('Самсон РФ'!C60/100)*5</f>
        <v>95.08</v>
      </c>
      <c r="D55" s="41" t="s">
        <v>102</v>
      </c>
      <c r="E55" s="41" t="s">
        <v>9</v>
      </c>
      <c r="F55" s="42">
        <f t="shared" si="0"/>
        <v>1521.28</v>
      </c>
    </row>
    <row r="56" spans="1:6" ht="30" customHeight="1">
      <c r="A56" s="33">
        <v>45</v>
      </c>
      <c r="B56" s="34" t="s">
        <v>162</v>
      </c>
      <c r="C56" s="41">
        <f>'Самсон РФ'!C61-('Самсон РФ'!C61/100)*5</f>
        <v>125.44</v>
      </c>
      <c r="D56" s="41" t="s">
        <v>65</v>
      </c>
      <c r="E56" s="41" t="s">
        <v>9</v>
      </c>
      <c r="F56" s="42">
        <f t="shared" si="0"/>
        <v>1881.6</v>
      </c>
    </row>
    <row r="57" spans="1:6" ht="24.75" customHeight="1">
      <c r="A57" s="33">
        <v>46</v>
      </c>
      <c r="B57" s="34" t="s">
        <v>163</v>
      </c>
      <c r="C57" s="41">
        <f>'Самсон РФ'!C62-('Самсон РФ'!C62/100)*5</f>
        <v>124.25</v>
      </c>
      <c r="D57" s="41" t="s">
        <v>27</v>
      </c>
      <c r="E57" s="41" t="s">
        <v>9</v>
      </c>
      <c r="F57" s="42">
        <f t="shared" si="0"/>
        <v>1242.5</v>
      </c>
    </row>
    <row r="58" spans="1:6" ht="36.75" customHeight="1">
      <c r="A58" s="33">
        <v>47</v>
      </c>
      <c r="B58" s="34" t="s">
        <v>164</v>
      </c>
      <c r="C58" s="41">
        <f>'Самсон РФ'!C63-('Самсон РФ'!C63/100)*5</f>
        <v>104.57</v>
      </c>
      <c r="D58" s="41" t="s">
        <v>27</v>
      </c>
      <c r="E58" s="41" t="s">
        <v>9</v>
      </c>
      <c r="F58" s="42">
        <f t="shared" si="0"/>
        <v>1045.7</v>
      </c>
    </row>
    <row r="59" spans="1:6" ht="28.5" customHeight="1">
      <c r="A59" s="33">
        <v>48</v>
      </c>
      <c r="B59" s="34" t="s">
        <v>165</v>
      </c>
      <c r="C59" s="41">
        <f>'Самсон РФ'!C64-('Самсон РФ'!C64/100)*5</f>
        <v>77.8</v>
      </c>
      <c r="D59" s="41" t="s">
        <v>27</v>
      </c>
      <c r="E59" s="41" t="s">
        <v>9</v>
      </c>
      <c r="F59" s="42">
        <f t="shared" si="0"/>
        <v>778</v>
      </c>
    </row>
    <row r="60" spans="1:6" ht="27.75" customHeight="1">
      <c r="A60" s="33">
        <v>49</v>
      </c>
      <c r="B60" s="34" t="s">
        <v>166</v>
      </c>
      <c r="C60" s="41">
        <f>'Самсон РФ'!C65-('Самсон РФ'!C65/100)*5</f>
        <v>43.19</v>
      </c>
      <c r="D60" s="41" t="s">
        <v>108</v>
      </c>
      <c r="E60" s="41" t="s">
        <v>9</v>
      </c>
      <c r="F60" s="42">
        <f t="shared" si="0"/>
        <v>475.09</v>
      </c>
    </row>
    <row r="61" spans="1:6" ht="42" customHeight="1">
      <c r="A61" s="33">
        <v>50</v>
      </c>
      <c r="B61" s="34" t="s">
        <v>167</v>
      </c>
      <c r="C61" s="41">
        <f>'Самсон РФ'!C66-('Самсон РФ'!C66/100)*5</f>
        <v>71.45</v>
      </c>
      <c r="D61" s="41" t="s">
        <v>94</v>
      </c>
      <c r="E61" s="41" t="s">
        <v>9</v>
      </c>
      <c r="F61" s="42">
        <f t="shared" si="0"/>
        <v>357.25</v>
      </c>
    </row>
    <row r="62" spans="1:6" ht="26.25" customHeight="1">
      <c r="A62" s="33">
        <v>51</v>
      </c>
      <c r="B62" s="34" t="s">
        <v>168</v>
      </c>
      <c r="C62" s="41">
        <f>'Самсон РФ'!C67-('Самсон РФ'!C67/100)*5</f>
        <v>27.75</v>
      </c>
      <c r="D62" s="41" t="s">
        <v>108</v>
      </c>
      <c r="E62" s="41" t="s">
        <v>9</v>
      </c>
      <c r="F62" s="42">
        <f t="shared" si="0"/>
        <v>305.25</v>
      </c>
    </row>
    <row r="63" spans="1:6" ht="12.75">
      <c r="A63" s="35"/>
      <c r="B63" s="35"/>
      <c r="C63" s="35"/>
      <c r="D63" s="21" t="s">
        <v>10</v>
      </c>
      <c r="E63" s="35"/>
      <c r="F63" s="43">
        <f>SUM(F12:F62)</f>
        <v>148490.33</v>
      </c>
    </row>
    <row r="66" ht="18.75">
      <c r="B66" s="12"/>
    </row>
  </sheetData>
  <sheetProtection/>
  <mergeCells count="7">
    <mergeCell ref="A6:E6"/>
    <mergeCell ref="A9:F9"/>
    <mergeCell ref="A3:E3"/>
    <mergeCell ref="A7:E7"/>
    <mergeCell ref="A8:E8"/>
    <mergeCell ref="A4:E4"/>
    <mergeCell ref="A5:E5"/>
  </mergeCells>
  <printOptions/>
  <pageMargins left="0.8" right="0.43" top="0.49" bottom="0.45" header="0.24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F59"/>
  <sheetViews>
    <sheetView view="pageBreakPreview" zoomScale="75" zoomScaleSheetLayoutView="75" zoomScalePageLayoutView="0" workbookViewId="0" topLeftCell="A44">
      <selection activeCell="L57" sqref="L57"/>
    </sheetView>
  </sheetViews>
  <sheetFormatPr defaultColWidth="8.875" defaultRowHeight="12.75"/>
  <cols>
    <col min="1" max="1" width="4.125" style="4" bestFit="1" customWidth="1"/>
    <col min="2" max="2" width="49.375" style="4" customWidth="1"/>
    <col min="3" max="3" width="13.875" style="5" bestFit="1" customWidth="1"/>
    <col min="4" max="4" width="7.625" style="4" bestFit="1" customWidth="1"/>
    <col min="5" max="5" width="4.00390625" style="4" bestFit="1" customWidth="1"/>
    <col min="6" max="6" width="21.625" style="5" bestFit="1" customWidth="1"/>
    <col min="7" max="7" width="7.25390625" style="4" bestFit="1" customWidth="1"/>
    <col min="8" max="8" width="8.00390625" style="4" bestFit="1" customWidth="1"/>
    <col min="9" max="9" width="9.00390625" style="4" bestFit="1" customWidth="1"/>
    <col min="10" max="16384" width="8.875" style="4" customWidth="1"/>
  </cols>
  <sheetData>
    <row r="1" spans="1:6" ht="8.25" customHeight="1">
      <c r="A1" s="23"/>
      <c r="B1" s="23"/>
      <c r="C1" s="24"/>
      <c r="D1" s="23"/>
      <c r="E1" s="23"/>
      <c r="F1" s="24"/>
    </row>
    <row r="2" spans="1:6" ht="16.5" hidden="1">
      <c r="A2" s="25"/>
      <c r="B2" s="26"/>
      <c r="C2" s="27"/>
      <c r="D2" s="26"/>
      <c r="E2" s="26"/>
      <c r="F2" s="27"/>
    </row>
    <row r="3" spans="1:6" ht="117" customHeight="1">
      <c r="A3" s="63" t="s">
        <v>15</v>
      </c>
      <c r="B3" s="63"/>
      <c r="C3" s="63"/>
      <c r="D3" s="63"/>
      <c r="E3" s="63"/>
      <c r="F3" s="63"/>
    </row>
    <row r="4" spans="1:6" ht="16.5">
      <c r="A4" s="64"/>
      <c r="B4" s="64"/>
      <c r="C4" s="64"/>
      <c r="D4" s="64"/>
      <c r="E4" s="64"/>
      <c r="F4" s="64"/>
    </row>
    <row r="5" spans="1:6" ht="18">
      <c r="A5" s="61" t="s">
        <v>20</v>
      </c>
      <c r="B5" s="62"/>
      <c r="C5" s="62"/>
      <c r="D5" s="62"/>
      <c r="E5" s="62"/>
      <c r="F5" s="62"/>
    </row>
    <row r="6" spans="1:6" ht="12.75">
      <c r="A6" s="22"/>
      <c r="B6" s="22"/>
      <c r="C6" s="22"/>
      <c r="D6" s="22"/>
      <c r="E6" s="22"/>
      <c r="F6" s="22"/>
    </row>
    <row r="7" spans="1:6" s="38" customFormat="1" ht="20.25" customHeight="1">
      <c r="A7" s="36" t="s">
        <v>7</v>
      </c>
      <c r="B7" s="36" t="s">
        <v>12</v>
      </c>
      <c r="C7" s="36" t="s">
        <v>13</v>
      </c>
      <c r="D7" s="36" t="s">
        <v>8</v>
      </c>
      <c r="E7" s="36" t="s">
        <v>11</v>
      </c>
      <c r="F7" s="37" t="s">
        <v>14</v>
      </c>
    </row>
    <row r="8" spans="1:6" s="38" customFormat="1" ht="24.75" customHeight="1">
      <c r="A8" s="39">
        <v>1</v>
      </c>
      <c r="B8" s="40" t="s">
        <v>118</v>
      </c>
      <c r="C8" s="44">
        <f>'Самсон РФ'!C17+('Самсон РФ'!C17/100)*5</f>
        <v>136.19</v>
      </c>
      <c r="D8" s="44" t="s">
        <v>22</v>
      </c>
      <c r="E8" s="44" t="s">
        <v>9</v>
      </c>
      <c r="F8" s="45">
        <f>C8*D8</f>
        <v>3677.13</v>
      </c>
    </row>
    <row r="9" spans="1:6" s="38" customFormat="1" ht="21" customHeight="1">
      <c r="A9" s="39">
        <v>2</v>
      </c>
      <c r="B9" s="40" t="s">
        <v>119</v>
      </c>
      <c r="C9" s="44">
        <f>'Самсон РФ'!C18+('Самсон РФ'!C18/100)*5</f>
        <v>39.95</v>
      </c>
      <c r="D9" s="44" t="s">
        <v>24</v>
      </c>
      <c r="E9" s="44" t="s">
        <v>9</v>
      </c>
      <c r="F9" s="45">
        <f aca="true" t="shared" si="0" ref="F9:F58">C9*D9</f>
        <v>1598</v>
      </c>
    </row>
    <row r="10" spans="1:6" s="38" customFormat="1" ht="29.25" customHeight="1">
      <c r="A10" s="39">
        <v>3</v>
      </c>
      <c r="B10" s="40" t="s">
        <v>120</v>
      </c>
      <c r="C10" s="44">
        <f>'Самсон РФ'!C19+('Самсон РФ'!C19/100)*5</f>
        <v>35.51</v>
      </c>
      <c r="D10" s="44" t="s">
        <v>27</v>
      </c>
      <c r="E10" s="44" t="s">
        <v>9</v>
      </c>
      <c r="F10" s="45">
        <f t="shared" si="0"/>
        <v>355.1</v>
      </c>
    </row>
    <row r="11" spans="1:6" s="38" customFormat="1" ht="30" customHeight="1">
      <c r="A11" s="39">
        <v>4</v>
      </c>
      <c r="B11" s="40" t="s">
        <v>121</v>
      </c>
      <c r="C11" s="44">
        <f>'Самсон РФ'!C20+('Самсон РФ'!C20/100)*5</f>
        <v>52.52</v>
      </c>
      <c r="D11" s="44" t="s">
        <v>29</v>
      </c>
      <c r="E11" s="44" t="s">
        <v>9</v>
      </c>
      <c r="F11" s="45">
        <f t="shared" si="0"/>
        <v>2626</v>
      </c>
    </row>
    <row r="12" spans="1:6" s="38" customFormat="1" ht="25.5" customHeight="1">
      <c r="A12" s="39">
        <v>5</v>
      </c>
      <c r="B12" s="40" t="s">
        <v>122</v>
      </c>
      <c r="C12" s="44">
        <f>'Самсон РФ'!C21+('Самсон РФ'!C21/100)*5</f>
        <v>94.89</v>
      </c>
      <c r="D12" s="44" t="s">
        <v>32</v>
      </c>
      <c r="E12" s="44" t="s">
        <v>9</v>
      </c>
      <c r="F12" s="45">
        <f t="shared" si="0"/>
        <v>2846.7</v>
      </c>
    </row>
    <row r="13" spans="1:6" s="38" customFormat="1" ht="30" customHeight="1">
      <c r="A13" s="39">
        <v>6</v>
      </c>
      <c r="B13" s="40" t="s">
        <v>123</v>
      </c>
      <c r="C13" s="44">
        <f>'Самсон РФ'!C22+('Самсон РФ'!C22/100)*5</f>
        <v>66.01</v>
      </c>
      <c r="D13" s="44" t="s">
        <v>34</v>
      </c>
      <c r="E13" s="44" t="s">
        <v>9</v>
      </c>
      <c r="F13" s="45">
        <f t="shared" si="0"/>
        <v>4620.7</v>
      </c>
    </row>
    <row r="14" spans="1:6" s="38" customFormat="1" ht="18.75" customHeight="1">
      <c r="A14" s="39">
        <v>7</v>
      </c>
      <c r="B14" s="40" t="s">
        <v>124</v>
      </c>
      <c r="C14" s="44">
        <f>'Самсон РФ'!C23+('Самсон РФ'!C23/100)*5</f>
        <v>59.98</v>
      </c>
      <c r="D14" s="44" t="s">
        <v>36</v>
      </c>
      <c r="E14" s="44" t="s">
        <v>9</v>
      </c>
      <c r="F14" s="45">
        <f t="shared" si="0"/>
        <v>13195.6</v>
      </c>
    </row>
    <row r="15" spans="1:6" s="38" customFormat="1" ht="30.75" customHeight="1">
      <c r="A15" s="39">
        <v>8</v>
      </c>
      <c r="B15" s="40" t="s">
        <v>125</v>
      </c>
      <c r="C15" s="44">
        <f>'Самсон РФ'!C24+('Самсон РФ'!C24/100)*5</f>
        <v>88.75</v>
      </c>
      <c r="D15" s="44" t="s">
        <v>38</v>
      </c>
      <c r="E15" s="44" t="s">
        <v>9</v>
      </c>
      <c r="F15" s="45">
        <f t="shared" si="0"/>
        <v>10650</v>
      </c>
    </row>
    <row r="16" spans="1:6" s="38" customFormat="1" ht="26.25" customHeight="1">
      <c r="A16" s="39">
        <v>9</v>
      </c>
      <c r="B16" s="40" t="s">
        <v>126</v>
      </c>
      <c r="C16" s="44">
        <f>'Самсон РФ'!C25+('Самсон РФ'!C25/100)*5</f>
        <v>54.24</v>
      </c>
      <c r="D16" s="44" t="s">
        <v>40</v>
      </c>
      <c r="E16" s="44" t="s">
        <v>9</v>
      </c>
      <c r="F16" s="45">
        <f t="shared" si="0"/>
        <v>8136</v>
      </c>
    </row>
    <row r="17" spans="1:6" s="38" customFormat="1" ht="27.75" customHeight="1">
      <c r="A17" s="39">
        <v>10</v>
      </c>
      <c r="B17" s="40" t="s">
        <v>127</v>
      </c>
      <c r="C17" s="44">
        <f>'Самсон РФ'!C26+('Самсон РФ'!C26/100)*5</f>
        <v>32.16</v>
      </c>
      <c r="D17" s="44" t="s">
        <v>43</v>
      </c>
      <c r="E17" s="44" t="s">
        <v>9</v>
      </c>
      <c r="F17" s="45">
        <f t="shared" si="0"/>
        <v>3216</v>
      </c>
    </row>
    <row r="18" spans="1:6" s="38" customFormat="1" ht="29.25" customHeight="1">
      <c r="A18" s="39">
        <v>11</v>
      </c>
      <c r="B18" s="40" t="s">
        <v>128</v>
      </c>
      <c r="C18" s="44">
        <f>'Самсон РФ'!C27+('Самсон РФ'!C27/100)*5</f>
        <v>86.02</v>
      </c>
      <c r="D18" s="44" t="s">
        <v>27</v>
      </c>
      <c r="E18" s="44" t="s">
        <v>9</v>
      </c>
      <c r="F18" s="45">
        <f t="shared" si="0"/>
        <v>860.2</v>
      </c>
    </row>
    <row r="19" spans="1:6" s="38" customFormat="1" ht="21.75" customHeight="1">
      <c r="A19" s="39">
        <v>12</v>
      </c>
      <c r="B19" s="40" t="s">
        <v>129</v>
      </c>
      <c r="C19" s="44">
        <f>'Самсон РФ'!C28+('Самсон РФ'!C28/100)*5</f>
        <v>56.91</v>
      </c>
      <c r="D19" s="44" t="s">
        <v>47</v>
      </c>
      <c r="E19" s="44" t="s">
        <v>9</v>
      </c>
      <c r="F19" s="45">
        <f t="shared" si="0"/>
        <v>14227.5</v>
      </c>
    </row>
    <row r="20" spans="1:6" s="38" customFormat="1" ht="32.25" customHeight="1">
      <c r="A20" s="39">
        <v>13</v>
      </c>
      <c r="B20" s="40" t="s">
        <v>130</v>
      </c>
      <c r="C20" s="44">
        <f>'Самсон РФ'!C29+('Самсон РФ'!C29/100)*5</f>
        <v>55.15</v>
      </c>
      <c r="D20" s="44" t="s">
        <v>50</v>
      </c>
      <c r="E20" s="44" t="s">
        <v>9</v>
      </c>
      <c r="F20" s="45">
        <f t="shared" si="0"/>
        <v>33090</v>
      </c>
    </row>
    <row r="21" spans="1:6" s="38" customFormat="1" ht="21.75" customHeight="1">
      <c r="A21" s="39">
        <v>14</v>
      </c>
      <c r="B21" s="40" t="s">
        <v>131</v>
      </c>
      <c r="C21" s="44">
        <f>'Самсон РФ'!C30+('Самсон РФ'!C30/100)*5</f>
        <v>51.24</v>
      </c>
      <c r="D21" s="44" t="s">
        <v>43</v>
      </c>
      <c r="E21" s="44" t="s">
        <v>9</v>
      </c>
      <c r="F21" s="45">
        <f t="shared" si="0"/>
        <v>5124</v>
      </c>
    </row>
    <row r="22" spans="1:6" s="38" customFormat="1" ht="20.25" customHeight="1">
      <c r="A22" s="39">
        <v>15</v>
      </c>
      <c r="B22" s="40" t="s">
        <v>132</v>
      </c>
      <c r="C22" s="44">
        <f>'Самсон РФ'!C31+('Самсон РФ'!C31/100)*5</f>
        <v>191.17</v>
      </c>
      <c r="D22" s="44" t="s">
        <v>55</v>
      </c>
      <c r="E22" s="44" t="s">
        <v>9</v>
      </c>
      <c r="F22" s="45">
        <f t="shared" si="0"/>
        <v>3823.4</v>
      </c>
    </row>
    <row r="23" spans="1:6" s="38" customFormat="1" ht="27.75" customHeight="1">
      <c r="A23" s="39">
        <v>16</v>
      </c>
      <c r="B23" s="40" t="s">
        <v>133</v>
      </c>
      <c r="C23" s="44">
        <f>'Самсон РФ'!C32+('Самсон РФ'!C32/100)*5</f>
        <v>26.08</v>
      </c>
      <c r="D23" s="44" t="s">
        <v>29</v>
      </c>
      <c r="E23" s="44" t="s">
        <v>9</v>
      </c>
      <c r="F23" s="45">
        <f t="shared" si="0"/>
        <v>1304</v>
      </c>
    </row>
    <row r="24" spans="1:6" s="38" customFormat="1" ht="30.75" customHeight="1">
      <c r="A24" s="39">
        <v>17</v>
      </c>
      <c r="B24" s="40" t="s">
        <v>134</v>
      </c>
      <c r="C24" s="44">
        <f>'Самсон РФ'!C33+('Самсон РФ'!C33/100)*5</f>
        <v>32.35</v>
      </c>
      <c r="D24" s="44" t="s">
        <v>27</v>
      </c>
      <c r="E24" s="44" t="s">
        <v>9</v>
      </c>
      <c r="F24" s="45">
        <f t="shared" si="0"/>
        <v>323.5</v>
      </c>
    </row>
    <row r="25" spans="1:6" s="38" customFormat="1" ht="30.75" customHeight="1">
      <c r="A25" s="39">
        <v>18</v>
      </c>
      <c r="B25" s="40" t="s">
        <v>135</v>
      </c>
      <c r="C25" s="44">
        <f>'Самсон РФ'!C34+('Самсон РФ'!C34/100)*5</f>
        <v>635.25</v>
      </c>
      <c r="D25" s="44" t="s">
        <v>60</v>
      </c>
      <c r="E25" s="44" t="s">
        <v>9</v>
      </c>
      <c r="F25" s="45">
        <f t="shared" si="0"/>
        <v>1270.5</v>
      </c>
    </row>
    <row r="26" spans="1:6" s="38" customFormat="1" ht="29.25" customHeight="1">
      <c r="A26" s="39">
        <v>19</v>
      </c>
      <c r="B26" s="40" t="s">
        <v>136</v>
      </c>
      <c r="C26" s="44">
        <f>'Самсон РФ'!C35+('Самсон РФ'!C35/100)*5</f>
        <v>58.95</v>
      </c>
      <c r="D26" s="44" t="s">
        <v>29</v>
      </c>
      <c r="E26" s="44" t="s">
        <v>9</v>
      </c>
      <c r="F26" s="45">
        <f t="shared" si="0"/>
        <v>2947.5</v>
      </c>
    </row>
    <row r="27" spans="1:6" s="38" customFormat="1" ht="30" customHeight="1">
      <c r="A27" s="39">
        <v>20</v>
      </c>
      <c r="B27" s="40" t="s">
        <v>137</v>
      </c>
      <c r="C27" s="44">
        <f>'Самсон РФ'!C36+('Самсон РФ'!C36/100)*5</f>
        <v>124.07</v>
      </c>
      <c r="D27" s="44" t="s">
        <v>65</v>
      </c>
      <c r="E27" s="44" t="s">
        <v>9</v>
      </c>
      <c r="F27" s="45">
        <f t="shared" si="0"/>
        <v>1861.05</v>
      </c>
    </row>
    <row r="28" spans="1:6" s="38" customFormat="1" ht="30" customHeight="1">
      <c r="A28" s="39">
        <v>21</v>
      </c>
      <c r="B28" s="40" t="s">
        <v>138</v>
      </c>
      <c r="C28" s="44">
        <f>'Самсон РФ'!C37+('Самсон РФ'!C37/100)*5</f>
        <v>445.42</v>
      </c>
      <c r="D28" s="44" t="s">
        <v>67</v>
      </c>
      <c r="E28" s="44" t="s">
        <v>9</v>
      </c>
      <c r="F28" s="45">
        <f t="shared" si="0"/>
        <v>445.42</v>
      </c>
    </row>
    <row r="29" spans="1:6" s="38" customFormat="1" ht="32.25" customHeight="1">
      <c r="A29" s="39">
        <v>22</v>
      </c>
      <c r="B29" s="40" t="s">
        <v>139</v>
      </c>
      <c r="C29" s="44">
        <f>'Самсон РФ'!C38+('Самсон РФ'!C38/100)*5</f>
        <v>124.07</v>
      </c>
      <c r="D29" s="44" t="s">
        <v>65</v>
      </c>
      <c r="E29" s="44" t="s">
        <v>9</v>
      </c>
      <c r="F29" s="45">
        <f t="shared" si="0"/>
        <v>1861.05</v>
      </c>
    </row>
    <row r="30" spans="1:6" s="38" customFormat="1" ht="33" customHeight="1">
      <c r="A30" s="39">
        <v>23</v>
      </c>
      <c r="B30" s="40" t="s">
        <v>140</v>
      </c>
      <c r="C30" s="44">
        <f>'Самсон РФ'!C39+('Самсон РФ'!C39/100)*5</f>
        <v>377.03</v>
      </c>
      <c r="D30" s="44" t="s">
        <v>60</v>
      </c>
      <c r="E30" s="44" t="s">
        <v>9</v>
      </c>
      <c r="F30" s="45">
        <f t="shared" si="0"/>
        <v>754.06</v>
      </c>
    </row>
    <row r="31" spans="1:6" s="38" customFormat="1" ht="30" customHeight="1">
      <c r="A31" s="39">
        <v>24</v>
      </c>
      <c r="B31" s="40" t="s">
        <v>141</v>
      </c>
      <c r="C31" s="44">
        <f>'Самсон РФ'!C40+('Самсон РФ'!C40/100)*5</f>
        <v>219.43</v>
      </c>
      <c r="D31" s="44" t="s">
        <v>60</v>
      </c>
      <c r="E31" s="44" t="s">
        <v>9</v>
      </c>
      <c r="F31" s="45">
        <f t="shared" si="0"/>
        <v>438.86</v>
      </c>
    </row>
    <row r="32" spans="1:6" s="38" customFormat="1" ht="22.5" customHeight="1">
      <c r="A32" s="39">
        <v>25</v>
      </c>
      <c r="B32" s="40" t="s">
        <v>142</v>
      </c>
      <c r="C32" s="44">
        <f>'Самсон РФ'!C41+('Самсон РФ'!C41/100)*5</f>
        <v>28.39</v>
      </c>
      <c r="D32" s="44" t="s">
        <v>72</v>
      </c>
      <c r="E32" s="44" t="s">
        <v>9</v>
      </c>
      <c r="F32" s="45">
        <f t="shared" si="0"/>
        <v>709.75</v>
      </c>
    </row>
    <row r="33" spans="1:6" s="38" customFormat="1" ht="27" customHeight="1">
      <c r="A33" s="39">
        <v>26</v>
      </c>
      <c r="B33" s="40" t="s">
        <v>143</v>
      </c>
      <c r="C33" s="44">
        <f>'Самсон РФ'!C42+('Самсон РФ'!C42/100)*5</f>
        <v>96.11</v>
      </c>
      <c r="D33" s="44" t="s">
        <v>75</v>
      </c>
      <c r="E33" s="44" t="s">
        <v>9</v>
      </c>
      <c r="F33" s="45">
        <f t="shared" si="0"/>
        <v>10572.1</v>
      </c>
    </row>
    <row r="34" spans="1:6" s="38" customFormat="1" ht="29.25" customHeight="1">
      <c r="A34" s="39">
        <v>27</v>
      </c>
      <c r="B34" s="40" t="s">
        <v>144</v>
      </c>
      <c r="C34" s="44">
        <f>'Самсон РФ'!C43+('Самсон РФ'!C43/100)*5</f>
        <v>155.21</v>
      </c>
      <c r="D34" s="44" t="s">
        <v>72</v>
      </c>
      <c r="E34" s="44" t="s">
        <v>9</v>
      </c>
      <c r="F34" s="45">
        <f t="shared" si="0"/>
        <v>3880.25</v>
      </c>
    </row>
    <row r="35" spans="1:6" s="38" customFormat="1" ht="21.75" customHeight="1">
      <c r="A35" s="39">
        <v>28</v>
      </c>
      <c r="B35" s="40" t="s">
        <v>145</v>
      </c>
      <c r="C35" s="44">
        <f>'Самсон РФ'!C44+('Самсон РФ'!C44/100)*5</f>
        <v>72.65</v>
      </c>
      <c r="D35" s="44" t="s">
        <v>72</v>
      </c>
      <c r="E35" s="44" t="s">
        <v>9</v>
      </c>
      <c r="F35" s="45">
        <f t="shared" si="0"/>
        <v>1816.25</v>
      </c>
    </row>
    <row r="36" spans="1:6" s="38" customFormat="1" ht="27.75" customHeight="1">
      <c r="A36" s="39">
        <v>29</v>
      </c>
      <c r="B36" s="40" t="s">
        <v>146</v>
      </c>
      <c r="C36" s="44">
        <f>'Самсон РФ'!C45+('Самсон РФ'!C45/100)*5</f>
        <v>61.48</v>
      </c>
      <c r="D36" s="44" t="s">
        <v>72</v>
      </c>
      <c r="E36" s="44" t="s">
        <v>9</v>
      </c>
      <c r="F36" s="45">
        <f t="shared" si="0"/>
        <v>1537</v>
      </c>
    </row>
    <row r="37" spans="1:6" s="38" customFormat="1" ht="28.5" customHeight="1">
      <c r="A37" s="39">
        <v>30</v>
      </c>
      <c r="B37" s="40" t="s">
        <v>147</v>
      </c>
      <c r="C37" s="44">
        <f>'Самсон РФ'!C46+('Самсон РФ'!C46/100)*5</f>
        <v>119.07</v>
      </c>
      <c r="D37" s="44" t="s">
        <v>80</v>
      </c>
      <c r="E37" s="44" t="s">
        <v>9</v>
      </c>
      <c r="F37" s="45">
        <f t="shared" si="0"/>
        <v>4167.45</v>
      </c>
    </row>
    <row r="38" spans="1:6" s="38" customFormat="1" ht="28.5" customHeight="1">
      <c r="A38" s="39">
        <v>31</v>
      </c>
      <c r="B38" s="40" t="s">
        <v>148</v>
      </c>
      <c r="C38" s="44">
        <f>'Самсон РФ'!C47+('Самсон РФ'!C47/100)*5</f>
        <v>98.64</v>
      </c>
      <c r="D38" s="44" t="s">
        <v>27</v>
      </c>
      <c r="E38" s="44" t="s">
        <v>9</v>
      </c>
      <c r="F38" s="45">
        <f t="shared" si="0"/>
        <v>986.4</v>
      </c>
    </row>
    <row r="39" spans="1:6" s="38" customFormat="1" ht="36" customHeight="1">
      <c r="A39" s="39">
        <v>32</v>
      </c>
      <c r="B39" s="40" t="s">
        <v>149</v>
      </c>
      <c r="C39" s="44">
        <f>'Самсон РФ'!C48+('Самсон РФ'!C48/100)*5</f>
        <v>33.69</v>
      </c>
      <c r="D39" s="44" t="s">
        <v>84</v>
      </c>
      <c r="E39" s="44" t="s">
        <v>9</v>
      </c>
      <c r="F39" s="45">
        <f t="shared" si="0"/>
        <v>6738</v>
      </c>
    </row>
    <row r="40" spans="1:6" s="38" customFormat="1" ht="35.25" customHeight="1">
      <c r="A40" s="39">
        <v>33</v>
      </c>
      <c r="B40" s="40" t="s">
        <v>150</v>
      </c>
      <c r="C40" s="44">
        <f>'Самсон РФ'!C49+('Самсон РФ'!C49/100)*5</f>
        <v>307.76</v>
      </c>
      <c r="D40" s="44" t="s">
        <v>60</v>
      </c>
      <c r="E40" s="44" t="s">
        <v>9</v>
      </c>
      <c r="F40" s="45">
        <f t="shared" si="0"/>
        <v>615.52</v>
      </c>
    </row>
    <row r="41" spans="1:6" s="38" customFormat="1" ht="36" customHeight="1">
      <c r="A41" s="39">
        <v>34</v>
      </c>
      <c r="B41" s="40" t="s">
        <v>151</v>
      </c>
      <c r="C41" s="44">
        <f>'Самсон РФ'!C50+('Самсон РФ'!C50/100)*5</f>
        <v>173.32</v>
      </c>
      <c r="D41" s="44" t="s">
        <v>67</v>
      </c>
      <c r="E41" s="44" t="s">
        <v>9</v>
      </c>
      <c r="F41" s="45">
        <f t="shared" si="0"/>
        <v>173.32</v>
      </c>
    </row>
    <row r="42" spans="1:6" s="38" customFormat="1" ht="36.75" customHeight="1">
      <c r="A42" s="39">
        <v>35</v>
      </c>
      <c r="B42" s="40" t="s">
        <v>152</v>
      </c>
      <c r="C42" s="44">
        <f>'Самсон РФ'!C51+('Самсон РФ'!C51/100)*5</f>
        <v>257.74</v>
      </c>
      <c r="D42" s="44" t="s">
        <v>67</v>
      </c>
      <c r="E42" s="44" t="s">
        <v>9</v>
      </c>
      <c r="F42" s="45">
        <f t="shared" si="0"/>
        <v>257.74</v>
      </c>
    </row>
    <row r="43" spans="1:6" s="38" customFormat="1" ht="27" customHeight="1">
      <c r="A43" s="39">
        <v>36</v>
      </c>
      <c r="B43" s="40" t="s">
        <v>153</v>
      </c>
      <c r="C43" s="44">
        <f>'Самсон РФ'!C52+('Самсон РФ'!C52/100)*5</f>
        <v>121.77</v>
      </c>
      <c r="D43" s="44" t="s">
        <v>67</v>
      </c>
      <c r="E43" s="44" t="s">
        <v>9</v>
      </c>
      <c r="F43" s="45">
        <f t="shared" si="0"/>
        <v>121.77</v>
      </c>
    </row>
    <row r="44" spans="1:6" s="38" customFormat="1" ht="29.25" customHeight="1">
      <c r="A44" s="39">
        <v>37</v>
      </c>
      <c r="B44" s="40" t="s">
        <v>154</v>
      </c>
      <c r="C44" s="44">
        <f>'Самсон РФ'!C53+('Самсон РФ'!C53/100)*5</f>
        <v>727.05</v>
      </c>
      <c r="D44" s="44" t="s">
        <v>67</v>
      </c>
      <c r="E44" s="44" t="s">
        <v>9</v>
      </c>
      <c r="F44" s="45">
        <f t="shared" si="0"/>
        <v>727.05</v>
      </c>
    </row>
    <row r="45" spans="1:6" s="38" customFormat="1" ht="29.25" customHeight="1">
      <c r="A45" s="39">
        <v>38</v>
      </c>
      <c r="B45" s="40" t="s">
        <v>155</v>
      </c>
      <c r="C45" s="44">
        <f>'Самсон РФ'!C54+('Самсон РФ'!C54/100)*5</f>
        <v>126</v>
      </c>
      <c r="D45" s="44" t="s">
        <v>27</v>
      </c>
      <c r="E45" s="44" t="s">
        <v>9</v>
      </c>
      <c r="F45" s="45">
        <f t="shared" si="0"/>
        <v>1260</v>
      </c>
    </row>
    <row r="46" spans="1:6" s="38" customFormat="1" ht="33" customHeight="1">
      <c r="A46" s="39">
        <v>39</v>
      </c>
      <c r="B46" s="40" t="s">
        <v>156</v>
      </c>
      <c r="C46" s="44">
        <f>'Самсон РФ'!C55+('Самсон РФ'!C55/100)*5</f>
        <v>196.35</v>
      </c>
      <c r="D46" s="44" t="s">
        <v>94</v>
      </c>
      <c r="E46" s="44" t="s">
        <v>9</v>
      </c>
      <c r="F46" s="45">
        <f t="shared" si="0"/>
        <v>981.75</v>
      </c>
    </row>
    <row r="47" spans="1:6" s="38" customFormat="1" ht="28.5" customHeight="1">
      <c r="A47" s="39">
        <v>40</v>
      </c>
      <c r="B47" s="40" t="s">
        <v>157</v>
      </c>
      <c r="C47" s="44">
        <f>'Самсон РФ'!C56+('Самсон РФ'!C56/100)*5</f>
        <v>105.41</v>
      </c>
      <c r="D47" s="44" t="s">
        <v>65</v>
      </c>
      <c r="E47" s="44" t="s">
        <v>9</v>
      </c>
      <c r="F47" s="45">
        <f t="shared" si="0"/>
        <v>1581.15</v>
      </c>
    </row>
    <row r="48" spans="1:6" s="38" customFormat="1" ht="30" customHeight="1">
      <c r="A48" s="39">
        <v>41</v>
      </c>
      <c r="B48" s="40" t="s">
        <v>158</v>
      </c>
      <c r="C48" s="44">
        <f>'Самсон РФ'!C57+('Самсон РФ'!C57/100)*5</f>
        <v>167.8</v>
      </c>
      <c r="D48" s="44" t="s">
        <v>67</v>
      </c>
      <c r="E48" s="44" t="s">
        <v>9</v>
      </c>
      <c r="F48" s="45">
        <f t="shared" si="0"/>
        <v>167.8</v>
      </c>
    </row>
    <row r="49" spans="1:6" s="38" customFormat="1" ht="28.5" customHeight="1">
      <c r="A49" s="39">
        <v>42</v>
      </c>
      <c r="B49" s="40" t="s">
        <v>159</v>
      </c>
      <c r="C49" s="44">
        <f>'Самсон РФ'!C58+('Самсон РФ'!C58/100)*5</f>
        <v>104.71</v>
      </c>
      <c r="D49" s="44" t="s">
        <v>67</v>
      </c>
      <c r="E49" s="44" t="s">
        <v>9</v>
      </c>
      <c r="F49" s="45">
        <f t="shared" si="0"/>
        <v>104.71</v>
      </c>
    </row>
    <row r="50" spans="1:6" s="38" customFormat="1" ht="32.25" customHeight="1">
      <c r="A50" s="39">
        <v>43</v>
      </c>
      <c r="B50" s="40" t="s">
        <v>160</v>
      </c>
      <c r="C50" s="44">
        <f>'Самсон РФ'!C59+('Самсон РФ'!C59/100)*5</f>
        <v>68.25</v>
      </c>
      <c r="D50" s="44" t="s">
        <v>67</v>
      </c>
      <c r="E50" s="44" t="s">
        <v>9</v>
      </c>
      <c r="F50" s="45">
        <f t="shared" si="0"/>
        <v>68.25</v>
      </c>
    </row>
    <row r="51" spans="1:6" s="38" customFormat="1" ht="26.25" customHeight="1">
      <c r="A51" s="39">
        <v>44</v>
      </c>
      <c r="B51" s="40" t="s">
        <v>161</v>
      </c>
      <c r="C51" s="44">
        <f>'Самсон РФ'!C60+('Самсон РФ'!C60/100)*5</f>
        <v>105.08</v>
      </c>
      <c r="D51" s="44" t="s">
        <v>102</v>
      </c>
      <c r="E51" s="44" t="s">
        <v>9</v>
      </c>
      <c r="F51" s="45">
        <f t="shared" si="0"/>
        <v>1681.28</v>
      </c>
    </row>
    <row r="52" spans="1:6" s="38" customFormat="1" ht="28.5" customHeight="1">
      <c r="A52" s="39">
        <v>45</v>
      </c>
      <c r="B52" s="40" t="s">
        <v>162</v>
      </c>
      <c r="C52" s="44">
        <f>'Самсон РФ'!C61+('Самсон РФ'!C61/100)*5</f>
        <v>138.64</v>
      </c>
      <c r="D52" s="44" t="s">
        <v>65</v>
      </c>
      <c r="E52" s="44" t="s">
        <v>9</v>
      </c>
      <c r="F52" s="45">
        <f t="shared" si="0"/>
        <v>2079.6</v>
      </c>
    </row>
    <row r="53" spans="1:6" s="38" customFormat="1" ht="29.25" customHeight="1">
      <c r="A53" s="39">
        <v>46</v>
      </c>
      <c r="B53" s="40" t="s">
        <v>163</v>
      </c>
      <c r="C53" s="44">
        <f>'Самсон РФ'!C62+('Самсон РФ'!C62/100)*5</f>
        <v>137.33</v>
      </c>
      <c r="D53" s="44" t="s">
        <v>27</v>
      </c>
      <c r="E53" s="44" t="s">
        <v>9</v>
      </c>
      <c r="F53" s="45">
        <f t="shared" si="0"/>
        <v>1373.3</v>
      </c>
    </row>
    <row r="54" spans="1:6" s="38" customFormat="1" ht="28.5" customHeight="1">
      <c r="A54" s="39">
        <v>47</v>
      </c>
      <c r="B54" s="40" t="s">
        <v>164</v>
      </c>
      <c r="C54" s="44">
        <f>'Самсон РФ'!C63+('Самсон РФ'!C63/100)*5</f>
        <v>115.57</v>
      </c>
      <c r="D54" s="44" t="s">
        <v>27</v>
      </c>
      <c r="E54" s="44" t="s">
        <v>9</v>
      </c>
      <c r="F54" s="45">
        <f t="shared" si="0"/>
        <v>1155.7</v>
      </c>
    </row>
    <row r="55" spans="1:6" s="38" customFormat="1" ht="27.75" customHeight="1">
      <c r="A55" s="39">
        <v>48</v>
      </c>
      <c r="B55" s="40" t="s">
        <v>165</v>
      </c>
      <c r="C55" s="44">
        <f>'Самсон РФ'!C64+('Самсон РФ'!C64/100)*5</f>
        <v>85.98</v>
      </c>
      <c r="D55" s="44" t="s">
        <v>27</v>
      </c>
      <c r="E55" s="44" t="s">
        <v>9</v>
      </c>
      <c r="F55" s="45">
        <f t="shared" si="0"/>
        <v>859.8</v>
      </c>
    </row>
    <row r="56" spans="1:6" s="38" customFormat="1" ht="27.75" customHeight="1">
      <c r="A56" s="39">
        <v>49</v>
      </c>
      <c r="B56" s="40" t="s">
        <v>166</v>
      </c>
      <c r="C56" s="44">
        <f>'Самсон РФ'!C65+('Самсон РФ'!C65/100)*5</f>
        <v>47.73</v>
      </c>
      <c r="D56" s="44" t="s">
        <v>108</v>
      </c>
      <c r="E56" s="44" t="s">
        <v>9</v>
      </c>
      <c r="F56" s="45">
        <f t="shared" si="0"/>
        <v>525.03</v>
      </c>
    </row>
    <row r="57" spans="1:6" s="38" customFormat="1" ht="42" customHeight="1">
      <c r="A57" s="39">
        <v>50</v>
      </c>
      <c r="B57" s="40" t="s">
        <v>167</v>
      </c>
      <c r="C57" s="44">
        <f>'Самсон РФ'!C66+('Самсон РФ'!C66/100)*5</f>
        <v>78.97</v>
      </c>
      <c r="D57" s="44" t="s">
        <v>94</v>
      </c>
      <c r="E57" s="44" t="s">
        <v>9</v>
      </c>
      <c r="F57" s="45">
        <f t="shared" si="0"/>
        <v>394.85</v>
      </c>
    </row>
    <row r="58" spans="1:6" s="38" customFormat="1" ht="26.25" customHeight="1">
      <c r="A58" s="39">
        <v>51</v>
      </c>
      <c r="B58" s="40" t="s">
        <v>168</v>
      </c>
      <c r="C58" s="44">
        <f>'Самсон РФ'!C67+('Самсон РФ'!C67/100)*5</f>
        <v>30.67</v>
      </c>
      <c r="D58" s="44" t="s">
        <v>108</v>
      </c>
      <c r="E58" s="44" t="s">
        <v>9</v>
      </c>
      <c r="F58" s="45">
        <f t="shared" si="0"/>
        <v>337.37</v>
      </c>
    </row>
    <row r="59" spans="3:6" s="38" customFormat="1" ht="13.5">
      <c r="C59" s="46"/>
      <c r="D59" s="47" t="s">
        <v>10</v>
      </c>
      <c r="E59" s="46"/>
      <c r="F59" s="47">
        <f>SUM(F8:F58)</f>
        <v>164125.46</v>
      </c>
    </row>
  </sheetData>
  <sheetProtection/>
  <mergeCells count="3">
    <mergeCell ref="A5:F5"/>
    <mergeCell ref="A3:F3"/>
    <mergeCell ref="A4:F4"/>
  </mergeCells>
  <printOptions/>
  <pageMargins left="0.73" right="0.16" top="0.53" bottom="0.35" header="0.29" footer="0.21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2019-10-08T09:54:09Z</cp:lastPrinted>
  <dcterms:created xsi:type="dcterms:W3CDTF">2014-07-11T05:22:08Z</dcterms:created>
  <dcterms:modified xsi:type="dcterms:W3CDTF">2019-10-10T12:21:47Z</dcterms:modified>
  <cp:category/>
  <cp:version/>
  <cp:contentType/>
  <cp:contentStatus/>
</cp:coreProperties>
</file>